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380" firstSheet="2" activeTab="14"/>
  </bookViews>
  <sheets>
    <sheet name="88-89" sheetId="1" r:id="rId1"/>
    <sheet name="92-93" sheetId="2" r:id="rId2"/>
    <sheet name="96-97" sheetId="3" r:id="rId3"/>
    <sheet name="99-00" sheetId="4" r:id="rId4"/>
    <sheet name="00-01" sheetId="5" r:id="rId5"/>
    <sheet name="01-02" sheetId="6" r:id="rId6"/>
    <sheet name="02-03" sheetId="7" r:id="rId7"/>
    <sheet name="03-04" sheetId="8" r:id="rId8"/>
    <sheet name="04-05" sheetId="9" r:id="rId9"/>
    <sheet name="05-06" sheetId="10" r:id="rId10"/>
    <sheet name="06-07" sheetId="11" r:id="rId11"/>
    <sheet name="07-08" sheetId="12" r:id="rId12"/>
    <sheet name="08-09" sheetId="13" r:id="rId13"/>
    <sheet name="09-10" sheetId="14" r:id="rId14"/>
    <sheet name="10-11" sheetId="15" r:id="rId15"/>
  </sheets>
  <definedNames>
    <definedName name="_xlnm.Print_Area" localSheetId="5">'01-02'!$A$1:$AG$41</definedName>
  </definedNames>
  <calcPr fullCalcOnLoad="1"/>
</workbook>
</file>

<file path=xl/comments10.xml><?xml version="1.0" encoding="utf-8"?>
<comments xmlns="http://schemas.openxmlformats.org/spreadsheetml/2006/main">
  <authors>
    <author>Sveinbj?rn Hannesson</author>
  </authors>
  <commentList>
    <comment ref="AI14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comments11.xml><?xml version="1.0" encoding="utf-8"?>
<comments xmlns="http://schemas.openxmlformats.org/spreadsheetml/2006/main">
  <authors>
    <author>Sveinbj?rn Hannesson</author>
  </authors>
  <commentList>
    <comment ref="AI14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comments12.xml><?xml version="1.0" encoding="utf-8"?>
<comments xmlns="http://schemas.openxmlformats.org/spreadsheetml/2006/main">
  <authors>
    <author>Sveinbj?rn Hannesson</author>
  </authors>
  <commentList>
    <comment ref="AI15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comments13.xml><?xml version="1.0" encoding="utf-8"?>
<comments xmlns="http://schemas.openxmlformats.org/spreadsheetml/2006/main">
  <authors>
    <author>Sveinbj?rn Hannesson</author>
  </authors>
  <commentList>
    <comment ref="AI12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comments14.xml><?xml version="1.0" encoding="utf-8"?>
<comments xmlns="http://schemas.openxmlformats.org/spreadsheetml/2006/main">
  <authors>
    <author>Sveinbj?rn Hannesson</author>
  </authors>
  <commentList>
    <comment ref="AJ12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comments15.xml><?xml version="1.0" encoding="utf-8"?>
<comments xmlns="http://schemas.openxmlformats.org/spreadsheetml/2006/main">
  <authors>
    <author>Sveinbj?rn Hannesson</author>
  </authors>
  <commentList>
    <comment ref="AK12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comments8.xml><?xml version="1.0" encoding="utf-8"?>
<comments xmlns="http://schemas.openxmlformats.org/spreadsheetml/2006/main">
  <authors>
    <author>Sveinbj?rn Hannesson</author>
  </authors>
  <commentList>
    <comment ref="AG14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comments9.xml><?xml version="1.0" encoding="utf-8"?>
<comments xmlns="http://schemas.openxmlformats.org/spreadsheetml/2006/main">
  <authors>
    <author>Sveinbj?rn Hannesson</author>
  </authors>
  <commentList>
    <comment ref="AH14" authorId="0">
      <text>
        <r>
          <rPr>
            <b/>
            <sz val="8"/>
            <rFont val="Tahoma"/>
            <family val="2"/>
          </rPr>
          <t>Sveinbjörn Hannesson:</t>
        </r>
        <r>
          <rPr>
            <sz val="8"/>
            <rFont val="Tahoma"/>
            <family val="2"/>
          </rPr>
          <t xml:space="preserve">
1 "exceptional" mobility.</t>
        </r>
      </text>
    </comment>
  </commentList>
</comments>
</file>

<file path=xl/sharedStrings.xml><?xml version="1.0" encoding="utf-8"?>
<sst xmlns="http://schemas.openxmlformats.org/spreadsheetml/2006/main" count="984" uniqueCount="76">
  <si>
    <t>EUR 27</t>
  </si>
  <si>
    <t>ACTUAL ERASMUS STUDENT MOBILITY 1999/2000: NUMBERS OF STUDENTS</t>
  </si>
  <si>
    <t>Country of host Institution</t>
  </si>
  <si>
    <t>BE</t>
  </si>
  <si>
    <t>DK</t>
  </si>
  <si>
    <t>DE</t>
  </si>
  <si>
    <t>GR</t>
  </si>
  <si>
    <t>ES</t>
  </si>
  <si>
    <t>FR</t>
  </si>
  <si>
    <t>IRL</t>
  </si>
  <si>
    <t>IT</t>
  </si>
  <si>
    <t>LU</t>
  </si>
  <si>
    <t>NL</t>
  </si>
  <si>
    <t>AT</t>
  </si>
  <si>
    <t>PT</t>
  </si>
  <si>
    <t>FIN</t>
  </si>
  <si>
    <t>SE</t>
  </si>
  <si>
    <t>UK</t>
  </si>
  <si>
    <t>LI</t>
  </si>
  <si>
    <t>IS</t>
  </si>
  <si>
    <t>NO</t>
  </si>
  <si>
    <t>EU/EEA</t>
  </si>
  <si>
    <t>BG</t>
  </si>
  <si>
    <t>CZ</t>
  </si>
  <si>
    <t>EE</t>
  </si>
  <si>
    <t>CY</t>
  </si>
  <si>
    <t>LV</t>
  </si>
  <si>
    <t>LT</t>
  </si>
  <si>
    <t>HU</t>
  </si>
  <si>
    <t>PL</t>
  </si>
  <si>
    <t>RO</t>
  </si>
  <si>
    <t>SI</t>
  </si>
  <si>
    <t>SK</t>
  </si>
  <si>
    <t>TOTAL</t>
  </si>
  <si>
    <t>Befr</t>
  </si>
  <si>
    <t>Benl</t>
  </si>
  <si>
    <t>Country of home institution</t>
  </si>
  <si>
    <t>FI</t>
  </si>
  <si>
    <t>EUI</t>
  </si>
  <si>
    <t>Total</t>
  </si>
  <si>
    <t>EUI = European University Institute (Florence)</t>
  </si>
  <si>
    <t>LUX  = figures based on interim report 98/99</t>
  </si>
  <si>
    <t>Host Country</t>
  </si>
  <si>
    <t>MT</t>
  </si>
  <si>
    <t>BE fr</t>
  </si>
  <si>
    <t>BE nl</t>
  </si>
  <si>
    <t>IE</t>
  </si>
  <si>
    <t>EUR18</t>
  </si>
  <si>
    <t>CC</t>
  </si>
  <si>
    <t>Be fl</t>
  </si>
  <si>
    <t>EUR 18</t>
  </si>
  <si>
    <t>A/C</t>
  </si>
  <si>
    <t>TR</t>
  </si>
  <si>
    <t>Suiza</t>
  </si>
  <si>
    <t>EUR 25</t>
  </si>
  <si>
    <t>EFTA-EEA</t>
  </si>
  <si>
    <t>Cand.C.</t>
  </si>
  <si>
    <t>%</t>
  </si>
  <si>
    <t>ERASMUS STUDENT MOBILITY 1988/1989: NUMBERS OF STUDENTS</t>
  </si>
  <si>
    <t>ACTUAL ERASMUS STUDENT MOBILITY 1992/1993: NUMBERS OF STUDENTS</t>
  </si>
  <si>
    <t>ACTUAL ERASMUS STUDENT MOBILITY 1996/1997: NUMBERS OF STUDENTS</t>
  </si>
  <si>
    <t>Be de</t>
  </si>
  <si>
    <t xml:space="preserve"> </t>
  </si>
  <si>
    <t>HR</t>
  </si>
  <si>
    <t>CH</t>
  </si>
  <si>
    <t>Erasmus student mobility 2000/2001: Total number of students</t>
  </si>
  <si>
    <t>ERASMUS STUDENT MOBILITY 2001/2002: Total number of students by country</t>
  </si>
  <si>
    <t>ERASMUS STUDENT MOBILITY 2002/2003: Total number of students by country</t>
  </si>
  <si>
    <t>ERASMUS STUDENT MOBILITY 2003/2004: Total number of students by country</t>
  </si>
  <si>
    <t>ERASMUS STUDENT MOBILITY 2004/2005: Total number of students by country</t>
  </si>
  <si>
    <t>ERASMUS STUDENT MOBILITY 2005/2006: Total number of students by country</t>
  </si>
  <si>
    <t>ERASMUS STUDENT MOBILITY 2006/2007: Total number of students by country</t>
  </si>
  <si>
    <t>ERASMUS STUDENT MOBILITY 2007/2008: Total number of students by country</t>
  </si>
  <si>
    <t xml:space="preserve"> ERASMUS STUDENT MOBILITY 2008/2009: Total number of students by country</t>
  </si>
  <si>
    <t>ERASMUS STUDENT MOBILITY 2009/2010: Total number of students by country</t>
  </si>
  <si>
    <t>ERASMUS STUDENT MOBILITY 2010/2011: Total number of students by country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</si>
</sst>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2\4\7\50,\8\8"/>
    <numFmt numFmtId="181" formatCode="0.0"/>
    <numFmt numFmtId="182" formatCode="0.000"/>
    <numFmt numFmtId="183" formatCode="#,##0.0"/>
    <numFmt numFmtId="184" formatCode="#,##0.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\ \ "/>
    <numFmt numFmtId="194" formatCode="0.0000"/>
    <numFmt numFmtId="195" formatCode="0.00000"/>
    <numFmt numFmtId="196" formatCode="0.000000"/>
    <numFmt numFmtId="197" formatCode="#,##0.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%"/>
    <numFmt numFmtId="207" formatCode="_-* #,##0.0_-;\-* #,##0.0_-;_-* &quot;-&quot;??_-;_-@_-"/>
    <numFmt numFmtId="208" formatCode="_-* #,##0_-;\-* #,##0_-;_-* &quot;-&quot;??_-;_-@_-"/>
    <numFmt numFmtId="209" formatCode="#\ ##0"/>
    <numFmt numFmtId="210" formatCode="#\ ###\ ##0\ ;\-#\ ###\ ##0\ ;&quot; - &quot;"/>
    <numFmt numFmtId="211" formatCode="_-* #,##0.000_-;\-* #,##0.000_-;_-* &quot;-&quot;??_-;_-@_-"/>
    <numFmt numFmtId="212" formatCode="mm/dd/yy"/>
    <numFmt numFmtId="213" formatCode="mm/dd/yyyy"/>
    <numFmt numFmtId="214" formatCode="m/d/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0.00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20" borderId="1">
      <alignment/>
      <protection/>
    </xf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4" fillId="0" borderId="5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30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9" fillId="0" borderId="10" applyNumberFormat="0" applyFill="0" applyAlignment="0" applyProtection="0"/>
    <xf numFmtId="0" fontId="48" fillId="0" borderId="11" applyNumberFormat="0" applyFill="0" applyAlignment="0" applyProtection="0"/>
  </cellStyleXfs>
  <cellXfs count="493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 quotePrefix="1">
      <alignment horizontal="center"/>
    </xf>
    <xf numFmtId="3" fontId="5" fillId="0" borderId="0" xfId="0" applyNumberFormat="1" applyFont="1" applyBorder="1" applyAlignment="1" quotePrefix="1">
      <alignment horizontal="center"/>
    </xf>
    <xf numFmtId="1" fontId="0" fillId="0" borderId="0" xfId="0" applyNumberFormat="1" applyBorder="1" applyAlignment="1">
      <alignment vertical="center"/>
    </xf>
    <xf numFmtId="1" fontId="1" fillId="0" borderId="12" xfId="0" applyNumberFormat="1" applyFont="1" applyBorder="1" applyAlignment="1" quotePrefix="1">
      <alignment horizontal="left" vertical="center"/>
    </xf>
    <xf numFmtId="3" fontId="0" fillId="0" borderId="13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" fontId="7" fillId="0" borderId="14" xfId="0" applyNumberFormat="1" applyFont="1" applyBorder="1" applyAlignment="1">
      <alignment horizontal="right"/>
    </xf>
    <xf numFmtId="1" fontId="8" fillId="0" borderId="14" xfId="0" applyNumberFormat="1" applyFont="1" applyBorder="1" applyAlignment="1" quotePrefix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34" borderId="17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left"/>
    </xf>
    <xf numFmtId="3" fontId="8" fillId="35" borderId="20" xfId="0" applyNumberFormat="1" applyFont="1" applyFill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8" fillId="34" borderId="22" xfId="0" applyNumberFormat="1" applyFont="1" applyFill="1" applyBorder="1" applyAlignment="1">
      <alignment/>
    </xf>
    <xf numFmtId="1" fontId="7" fillId="0" borderId="23" xfId="0" applyNumberFormat="1" applyFont="1" applyBorder="1" applyAlignment="1">
      <alignment horizontal="right"/>
    </xf>
    <xf numFmtId="1" fontId="8" fillId="0" borderId="24" xfId="0" applyNumberFormat="1" applyFont="1" applyBorder="1" applyAlignment="1">
      <alignment horizontal="left"/>
    </xf>
    <xf numFmtId="3" fontId="8" fillId="35" borderId="25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34" borderId="26" xfId="0" applyNumberFormat="1" applyFont="1" applyFill="1" applyBorder="1" applyAlignment="1">
      <alignment/>
    </xf>
    <xf numFmtId="3" fontId="8" fillId="34" borderId="27" xfId="0" applyNumberFormat="1" applyFont="1" applyFill="1" applyBorder="1" applyAlignment="1">
      <alignment/>
    </xf>
    <xf numFmtId="1" fontId="8" fillId="0" borderId="20" xfId="0" applyNumberFormat="1" applyFont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7" fillId="0" borderId="29" xfId="0" applyNumberFormat="1" applyFont="1" applyBorder="1" applyAlignment="1">
      <alignment horizontal="center" vertical="center" textRotation="90"/>
    </xf>
    <xf numFmtId="1" fontId="8" fillId="0" borderId="30" xfId="0" applyNumberFormat="1" applyFont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" fontId="8" fillId="0" borderId="30" xfId="0" applyNumberFormat="1" applyFont="1" applyBorder="1" applyAlignment="1" quotePrefix="1">
      <alignment horizontal="left"/>
    </xf>
    <xf numFmtId="1" fontId="8" fillId="34" borderId="32" xfId="0" applyNumberFormat="1" applyFont="1" applyFill="1" applyBorder="1" applyAlignment="1">
      <alignment/>
    </xf>
    <xf numFmtId="3" fontId="8" fillId="34" borderId="32" xfId="0" applyNumberFormat="1" applyFont="1" applyFill="1" applyBorder="1" applyAlignment="1">
      <alignment/>
    </xf>
    <xf numFmtId="3" fontId="8" fillId="34" borderId="33" xfId="0" applyNumberFormat="1" applyFont="1" applyFill="1" applyBorder="1" applyAlignment="1">
      <alignment/>
    </xf>
    <xf numFmtId="3" fontId="8" fillId="34" borderId="34" xfId="0" applyNumberFormat="1" applyFont="1" applyFill="1" applyBorder="1" applyAlignment="1">
      <alignment/>
    </xf>
    <xf numFmtId="3" fontId="8" fillId="34" borderId="35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" fontId="4" fillId="0" borderId="39" xfId="0" applyNumberFormat="1" applyFont="1" applyBorder="1" applyAlignment="1">
      <alignment/>
    </xf>
    <xf numFmtId="1" fontId="8" fillId="34" borderId="40" xfId="0" applyNumberFormat="1" applyFont="1" applyFill="1" applyBorder="1" applyAlignment="1">
      <alignment/>
    </xf>
    <xf numFmtId="3" fontId="8" fillId="34" borderId="40" xfId="0" applyNumberFormat="1" applyFont="1" applyFill="1" applyBorder="1" applyAlignment="1">
      <alignment/>
    </xf>
    <xf numFmtId="3" fontId="8" fillId="34" borderId="41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3" fontId="8" fillId="34" borderId="43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" fontId="5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 quotePrefix="1">
      <alignment horizontal="right"/>
    </xf>
    <xf numFmtId="1" fontId="7" fillId="0" borderId="19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7" fillId="35" borderId="4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/>
    </xf>
    <xf numFmtId="1" fontId="4" fillId="0" borderId="47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7" fillId="0" borderId="49" xfId="0" applyNumberFormat="1" applyFont="1" applyBorder="1" applyAlignment="1">
      <alignment horizontal="right"/>
    </xf>
    <xf numFmtId="1" fontId="7" fillId="0" borderId="50" xfId="0" applyNumberFormat="1" applyFont="1" applyBorder="1" applyAlignment="1">
      <alignment horizontal="right"/>
    </xf>
    <xf numFmtId="1" fontId="7" fillId="0" borderId="51" xfId="0" applyNumberFormat="1" applyFont="1" applyBorder="1" applyAlignment="1">
      <alignment horizontal="right"/>
    </xf>
    <xf numFmtId="1" fontId="7" fillId="35" borderId="51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7" fillId="0" borderId="26" xfId="0" applyNumberFormat="1" applyFont="1" applyBorder="1" applyAlignment="1">
      <alignment horizontal="right"/>
    </xf>
    <xf numFmtId="1" fontId="7" fillId="0" borderId="53" xfId="0" applyNumberFormat="1" applyFont="1" applyBorder="1" applyAlignment="1">
      <alignment/>
    </xf>
    <xf numFmtId="1" fontId="4" fillId="35" borderId="53" xfId="0" applyNumberFormat="1" applyFont="1" applyFill="1" applyBorder="1" applyAlignment="1">
      <alignment/>
    </xf>
    <xf numFmtId="1" fontId="4" fillId="0" borderId="53" xfId="0" applyNumberFormat="1" applyFont="1" applyFill="1" applyBorder="1" applyAlignment="1">
      <alignment/>
    </xf>
    <xf numFmtId="1" fontId="4" fillId="0" borderId="54" xfId="0" applyNumberFormat="1" applyFont="1" applyFill="1" applyBorder="1" applyAlignment="1">
      <alignment/>
    </xf>
    <xf numFmtId="1" fontId="4" fillId="0" borderId="55" xfId="0" applyNumberFormat="1" applyFont="1" applyFill="1" applyBorder="1" applyAlignment="1">
      <alignment/>
    </xf>
    <xf numFmtId="1" fontId="7" fillId="0" borderId="49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" fontId="4" fillId="0" borderId="5" xfId="0" applyNumberFormat="1" applyFont="1" applyFill="1" applyBorder="1" applyAlignment="1">
      <alignment/>
    </xf>
    <xf numFmtId="1" fontId="4" fillId="0" borderId="56" xfId="0" applyNumberFormat="1" applyFont="1" applyFill="1" applyBorder="1" applyAlignment="1">
      <alignment/>
    </xf>
    <xf numFmtId="1" fontId="4" fillId="0" borderId="57" xfId="0" applyNumberFormat="1" applyFont="1" applyFill="1" applyBorder="1" applyAlignment="1">
      <alignment/>
    </xf>
    <xf numFmtId="1" fontId="7" fillId="0" borderId="58" xfId="0" applyNumberFormat="1" applyFont="1" applyBorder="1" applyAlignment="1">
      <alignment/>
    </xf>
    <xf numFmtId="1" fontId="4" fillId="35" borderId="5" xfId="0" applyNumberFormat="1" applyFont="1" applyFill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59" xfId="0" applyNumberFormat="1" applyFont="1" applyBorder="1" applyAlignment="1">
      <alignment/>
    </xf>
    <xf numFmtId="1" fontId="7" fillId="0" borderId="5" xfId="0" applyNumberFormat="1" applyFont="1" applyBorder="1" applyAlignment="1" quotePrefix="1">
      <alignment horizontal="left"/>
    </xf>
    <xf numFmtId="1" fontId="7" fillId="0" borderId="51" xfId="0" applyNumberFormat="1" applyFont="1" applyBorder="1" applyAlignment="1">
      <alignment/>
    </xf>
    <xf numFmtId="1" fontId="4" fillId="35" borderId="52" xfId="0" applyNumberFormat="1" applyFont="1" applyFill="1" applyBorder="1" applyAlignment="1">
      <alignment/>
    </xf>
    <xf numFmtId="1" fontId="4" fillId="0" borderId="60" xfId="0" applyNumberFormat="1" applyFont="1" applyFill="1" applyBorder="1" applyAlignment="1">
      <alignment/>
    </xf>
    <xf numFmtId="1" fontId="4" fillId="0" borderId="61" xfId="0" applyNumberFormat="1" applyFont="1" applyFill="1" applyBorder="1" applyAlignment="1">
      <alignment/>
    </xf>
    <xf numFmtId="1" fontId="4" fillId="0" borderId="62" xfId="0" applyNumberFormat="1" applyFont="1" applyFill="1" applyBorder="1" applyAlignment="1">
      <alignment/>
    </xf>
    <xf numFmtId="1" fontId="7" fillId="0" borderId="26" xfId="0" applyNumberFormat="1" applyFont="1" applyBorder="1" applyAlignment="1">
      <alignment/>
    </xf>
    <xf numFmtId="1" fontId="7" fillId="0" borderId="63" xfId="0" applyNumberFormat="1" applyFont="1" applyBorder="1" applyAlignment="1">
      <alignment/>
    </xf>
    <xf numFmtId="1" fontId="4" fillId="35" borderId="48" xfId="0" applyNumberFormat="1" applyFont="1" applyFill="1" applyBorder="1" applyAlignment="1">
      <alignment/>
    </xf>
    <xf numFmtId="1" fontId="4" fillId="35" borderId="46" xfId="0" applyNumberFormat="1" applyFont="1" applyFill="1" applyBorder="1" applyAlignment="1">
      <alignment/>
    </xf>
    <xf numFmtId="1" fontId="4" fillId="35" borderId="47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35" borderId="57" xfId="0" applyNumberFormat="1" applyFont="1" applyFill="1" applyBorder="1" applyAlignment="1">
      <alignment/>
    </xf>
    <xf numFmtId="1" fontId="4" fillId="35" borderId="56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35" borderId="50" xfId="0" applyNumberFormat="1" applyFont="1" applyFill="1" applyBorder="1" applyAlignment="1">
      <alignment/>
    </xf>
    <xf numFmtId="1" fontId="4" fillId="35" borderId="51" xfId="0" applyNumberFormat="1" applyFont="1" applyFill="1" applyBorder="1" applyAlignment="1">
      <alignment/>
    </xf>
    <xf numFmtId="1" fontId="7" fillId="0" borderId="64" xfId="0" applyNumberFormat="1" applyFont="1" applyBorder="1" applyAlignment="1">
      <alignment/>
    </xf>
    <xf numFmtId="1" fontId="7" fillId="0" borderId="61" xfId="0" applyNumberFormat="1" applyFont="1" applyBorder="1" applyAlignment="1">
      <alignment/>
    </xf>
    <xf numFmtId="1" fontId="4" fillId="0" borderId="65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39" xfId="0" applyNumberFormat="1" applyFont="1" applyBorder="1" applyAlignment="1">
      <alignment horizontal="center" vertical="center" textRotation="90"/>
    </xf>
    <xf numFmtId="1" fontId="7" fillId="0" borderId="66" xfId="0" applyNumberFormat="1" applyFont="1" applyBorder="1" applyAlignment="1">
      <alignment/>
    </xf>
    <xf numFmtId="1" fontId="7" fillId="0" borderId="67" xfId="0" applyNumberFormat="1" applyFont="1" applyFill="1" applyBorder="1" applyAlignment="1">
      <alignment/>
    </xf>
    <xf numFmtId="1" fontId="7" fillId="0" borderId="68" xfId="0" applyNumberFormat="1" applyFont="1" applyFill="1" applyBorder="1" applyAlignment="1">
      <alignment/>
    </xf>
    <xf numFmtId="1" fontId="7" fillId="0" borderId="66" xfId="0" applyNumberFormat="1" applyFont="1" applyFill="1" applyBorder="1" applyAlignment="1">
      <alignment/>
    </xf>
    <xf numFmtId="1" fontId="7" fillId="0" borderId="69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70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 vertical="center"/>
    </xf>
    <xf numFmtId="1" fontId="1" fillId="0" borderId="16" xfId="0" applyNumberFormat="1" applyFont="1" applyBorder="1" applyAlignment="1" quotePrefix="1">
      <alignment horizontal="left" vertical="center"/>
    </xf>
    <xf numFmtId="1" fontId="0" fillId="0" borderId="13" xfId="0" applyNumberFormat="1" applyBorder="1" applyAlignment="1">
      <alignment vertical="center"/>
    </xf>
    <xf numFmtId="1" fontId="7" fillId="0" borderId="15" xfId="0" applyNumberFormat="1" applyFont="1" applyBorder="1" applyAlignment="1">
      <alignment horizontal="right"/>
    </xf>
    <xf numFmtId="1" fontId="7" fillId="0" borderId="71" xfId="0" applyNumberFormat="1" applyFont="1" applyBorder="1" applyAlignment="1" quotePrefix="1">
      <alignment horizontal="right"/>
    </xf>
    <xf numFmtId="1" fontId="7" fillId="0" borderId="68" xfId="0" applyNumberFormat="1" applyFont="1" applyBorder="1" applyAlignment="1">
      <alignment horizontal="right"/>
    </xf>
    <xf numFmtId="1" fontId="7" fillId="0" borderId="66" xfId="0" applyNumberFormat="1" applyFont="1" applyBorder="1" applyAlignment="1">
      <alignment horizontal="right"/>
    </xf>
    <xf numFmtId="1" fontId="7" fillId="0" borderId="71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35" borderId="48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4" fillId="0" borderId="72" xfId="0" applyNumberFormat="1" applyFont="1" applyFill="1" applyBorder="1" applyAlignment="1">
      <alignment horizontal="right"/>
    </xf>
    <xf numFmtId="1" fontId="7" fillId="35" borderId="60" xfId="0" applyNumberFormat="1" applyFont="1" applyFill="1" applyBorder="1" applyAlignment="1">
      <alignment horizontal="right"/>
    </xf>
    <xf numFmtId="1" fontId="4" fillId="0" borderId="73" xfId="0" applyNumberFormat="1" applyFont="1" applyFill="1" applyBorder="1" applyAlignment="1">
      <alignment/>
    </xf>
    <xf numFmtId="1" fontId="4" fillId="0" borderId="63" xfId="0" applyNumberFormat="1" applyFont="1" applyFill="1" applyBorder="1" applyAlignment="1">
      <alignment/>
    </xf>
    <xf numFmtId="1" fontId="7" fillId="0" borderId="27" xfId="0" applyNumberFormat="1" applyFont="1" applyBorder="1" applyAlignment="1">
      <alignment horizontal="right"/>
    </xf>
    <xf numFmtId="1" fontId="7" fillId="0" borderId="36" xfId="0" applyNumberFormat="1" applyFont="1" applyBorder="1" applyAlignment="1">
      <alignment/>
    </xf>
    <xf numFmtId="1" fontId="4" fillId="0" borderId="74" xfId="0" applyNumberFormat="1" applyFont="1" applyFill="1" applyBorder="1" applyAlignment="1">
      <alignment/>
    </xf>
    <xf numFmtId="1" fontId="7" fillId="0" borderId="32" xfId="0" applyNumberFormat="1" applyFont="1" applyBorder="1" applyAlignment="1">
      <alignment/>
    </xf>
    <xf numFmtId="1" fontId="4" fillId="0" borderId="5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57" xfId="0" applyNumberFormat="1" applyFont="1" applyFill="1" applyBorder="1" applyAlignment="1">
      <alignment horizontal="right"/>
    </xf>
    <xf numFmtId="1" fontId="4" fillId="0" borderId="56" xfId="0" applyNumberFormat="1" applyFont="1" applyFill="1" applyBorder="1" applyAlignment="1">
      <alignment horizontal="right"/>
    </xf>
    <xf numFmtId="1" fontId="7" fillId="0" borderId="32" xfId="0" applyNumberFormat="1" applyFont="1" applyBorder="1" applyAlignment="1" quotePrefix="1">
      <alignment horizontal="left"/>
    </xf>
    <xf numFmtId="1" fontId="7" fillId="0" borderId="40" xfId="0" applyNumberFormat="1" applyFont="1" applyBorder="1" applyAlignment="1">
      <alignment/>
    </xf>
    <xf numFmtId="1" fontId="4" fillId="35" borderId="40" xfId="0" applyNumberFormat="1" applyFont="1" applyFill="1" applyBorder="1" applyAlignment="1">
      <alignment/>
    </xf>
    <xf numFmtId="1" fontId="4" fillId="35" borderId="72" xfId="0" applyNumberFormat="1" applyFont="1" applyFill="1" applyBorder="1" applyAlignment="1">
      <alignment/>
    </xf>
    <xf numFmtId="1" fontId="4" fillId="35" borderId="75" xfId="0" applyNumberFormat="1" applyFont="1" applyFill="1" applyBorder="1" applyAlignment="1">
      <alignment/>
    </xf>
    <xf numFmtId="1" fontId="4" fillId="35" borderId="55" xfId="0" applyNumberFormat="1" applyFont="1" applyFill="1" applyBorder="1" applyAlignment="1">
      <alignment/>
    </xf>
    <xf numFmtId="1" fontId="4" fillId="35" borderId="76" xfId="0" applyNumberFormat="1" applyFont="1" applyFill="1" applyBorder="1" applyAlignment="1">
      <alignment/>
    </xf>
    <xf numFmtId="1" fontId="4" fillId="35" borderId="64" xfId="0" applyNumberFormat="1" applyFont="1" applyFill="1" applyBorder="1" applyAlignment="1">
      <alignment/>
    </xf>
    <xf numFmtId="1" fontId="7" fillId="0" borderId="52" xfId="0" applyNumberFormat="1" applyFont="1" applyBorder="1" applyAlignment="1">
      <alignment/>
    </xf>
    <xf numFmtId="1" fontId="4" fillId="35" borderId="39" xfId="0" applyNumberFormat="1" applyFont="1" applyFill="1" applyBorder="1" applyAlignment="1">
      <alignment/>
    </xf>
    <xf numFmtId="1" fontId="4" fillId="35" borderId="69" xfId="0" applyNumberFormat="1" applyFont="1" applyFill="1" applyBorder="1" applyAlignment="1">
      <alignment/>
    </xf>
    <xf numFmtId="1" fontId="4" fillId="35" borderId="77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4" fillId="0" borderId="67" xfId="0" applyNumberFormat="1" applyFont="1" applyFill="1" applyBorder="1" applyAlignment="1">
      <alignment/>
    </xf>
    <xf numFmtId="1" fontId="4" fillId="0" borderId="68" xfId="0" applyNumberFormat="1" applyFont="1" applyFill="1" applyBorder="1" applyAlignment="1">
      <alignment/>
    </xf>
    <xf numFmtId="1" fontId="4" fillId="0" borderId="66" xfId="0" applyNumberFormat="1" applyFont="1" applyFill="1" applyBorder="1" applyAlignment="1">
      <alignment/>
    </xf>
    <xf numFmtId="1" fontId="4" fillId="0" borderId="78" xfId="0" applyNumberFormat="1" applyFont="1" applyFill="1" applyBorder="1" applyAlignment="1">
      <alignment/>
    </xf>
    <xf numFmtId="1" fontId="4" fillId="0" borderId="79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1" fontId="7" fillId="0" borderId="27" xfId="0" applyNumberFormat="1" applyFont="1" applyBorder="1" applyAlignment="1">
      <alignment/>
    </xf>
    <xf numFmtId="1" fontId="7" fillId="0" borderId="67" xfId="0" applyNumberFormat="1" applyFont="1" applyBorder="1" applyAlignment="1">
      <alignment horizontal="center" vertical="center" textRotation="90"/>
    </xf>
    <xf numFmtId="1" fontId="7" fillId="0" borderId="80" xfId="0" applyNumberFormat="1" applyFont="1" applyBorder="1" applyAlignment="1">
      <alignment/>
    </xf>
    <xf numFmtId="1" fontId="7" fillId="0" borderId="71" xfId="0" applyNumberFormat="1" applyFont="1" applyFill="1" applyBorder="1" applyAlignment="1">
      <alignment/>
    </xf>
    <xf numFmtId="1" fontId="7" fillId="0" borderId="80" xfId="0" applyNumberFormat="1" applyFont="1" applyFill="1" applyBorder="1" applyAlignment="1">
      <alignment/>
    </xf>
    <xf numFmtId="1" fontId="4" fillId="35" borderId="67" xfId="0" applyNumberFormat="1" applyFont="1" applyFill="1" applyBorder="1" applyAlignment="1">
      <alignment/>
    </xf>
    <xf numFmtId="1" fontId="4" fillId="35" borderId="71" xfId="0" applyNumberFormat="1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1" fontId="7" fillId="0" borderId="25" xfId="0" applyNumberFormat="1" applyFont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72" xfId="0" applyNumberFormat="1" applyFont="1" applyBorder="1" applyAlignment="1">
      <alignment horizontal="right"/>
    </xf>
    <xf numFmtId="1" fontId="4" fillId="0" borderId="74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7" fillId="0" borderId="81" xfId="0" applyNumberFormat="1" applyFont="1" applyBorder="1" applyAlignment="1">
      <alignment horizontal="right"/>
    </xf>
    <xf numFmtId="1" fontId="4" fillId="0" borderId="81" xfId="0" applyNumberFormat="1" applyFont="1" applyFill="1" applyBorder="1" applyAlignment="1">
      <alignment/>
    </xf>
    <xf numFmtId="1" fontId="4" fillId="0" borderId="76" xfId="0" applyNumberFormat="1" applyFont="1" applyFill="1" applyBorder="1" applyAlignment="1">
      <alignment/>
    </xf>
    <xf numFmtId="1" fontId="4" fillId="0" borderId="82" xfId="0" applyNumberFormat="1" applyFont="1" applyFill="1" applyBorder="1" applyAlignment="1">
      <alignment/>
    </xf>
    <xf numFmtId="1" fontId="4" fillId="0" borderId="53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>
      <alignment horizontal="right"/>
    </xf>
    <xf numFmtId="1" fontId="4" fillId="0" borderId="76" xfId="0" applyNumberFormat="1" applyFont="1" applyFill="1" applyBorder="1" applyAlignment="1">
      <alignment horizontal="right"/>
    </xf>
    <xf numFmtId="1" fontId="7" fillId="0" borderId="68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Continuous"/>
    </xf>
    <xf numFmtId="1" fontId="7" fillId="0" borderId="19" xfId="0" applyNumberFormat="1" applyFont="1" applyBorder="1" applyAlignment="1" quotePrefix="1">
      <alignment horizontal="right"/>
    </xf>
    <xf numFmtId="1" fontId="7" fillId="0" borderId="80" xfId="0" applyNumberFormat="1" applyFont="1" applyBorder="1" applyAlignment="1">
      <alignment horizontal="right"/>
    </xf>
    <xf numFmtId="1" fontId="7" fillId="0" borderId="67" xfId="0" applyNumberFormat="1" applyFont="1" applyBorder="1" applyAlignment="1">
      <alignment horizontal="right"/>
    </xf>
    <xf numFmtId="1" fontId="7" fillId="0" borderId="47" xfId="0" applyNumberFormat="1" applyFont="1" applyFill="1" applyBorder="1" applyAlignment="1">
      <alignment horizontal="right"/>
    </xf>
    <xf numFmtId="1" fontId="4" fillId="36" borderId="46" xfId="0" applyNumberFormat="1" applyFont="1" applyFill="1" applyBorder="1" applyAlignment="1">
      <alignment/>
    </xf>
    <xf numFmtId="1" fontId="4" fillId="36" borderId="74" xfId="0" applyNumberFormat="1" applyFont="1" applyFill="1" applyBorder="1" applyAlignment="1">
      <alignment/>
    </xf>
    <xf numFmtId="1" fontId="4" fillId="36" borderId="48" xfId="0" applyNumberFormat="1" applyFont="1" applyFill="1" applyBorder="1" applyAlignment="1">
      <alignment/>
    </xf>
    <xf numFmtId="1" fontId="4" fillId="36" borderId="47" xfId="0" applyNumberFormat="1" applyFont="1" applyFill="1" applyBorder="1" applyAlignment="1">
      <alignment/>
    </xf>
    <xf numFmtId="1" fontId="4" fillId="36" borderId="72" xfId="0" applyNumberFormat="1" applyFont="1" applyFill="1" applyBorder="1" applyAlignment="1">
      <alignment/>
    </xf>
    <xf numFmtId="1" fontId="7" fillId="0" borderId="29" xfId="0" applyNumberFormat="1" applyFont="1" applyBorder="1" applyAlignment="1">
      <alignment horizontal="right"/>
    </xf>
    <xf numFmtId="1" fontId="7" fillId="0" borderId="52" xfId="0" applyNumberFormat="1" applyFont="1" applyBorder="1" applyAlignment="1">
      <alignment horizontal="right"/>
    </xf>
    <xf numFmtId="1" fontId="4" fillId="35" borderId="38" xfId="0" applyNumberFormat="1" applyFont="1" applyFill="1" applyBorder="1" applyAlignment="1">
      <alignment/>
    </xf>
    <xf numFmtId="1" fontId="4" fillId="36" borderId="24" xfId="0" applyNumberFormat="1" applyFont="1" applyFill="1" applyBorder="1" applyAlignment="1">
      <alignment/>
    </xf>
    <xf numFmtId="1" fontId="4" fillId="36" borderId="25" xfId="0" applyNumberFormat="1" applyFont="1" applyFill="1" applyBorder="1" applyAlignment="1">
      <alignment/>
    </xf>
    <xf numFmtId="1" fontId="4" fillId="36" borderId="39" xfId="0" applyNumberFormat="1" applyFont="1" applyFill="1" applyBorder="1" applyAlignment="1">
      <alignment/>
    </xf>
    <xf numFmtId="1" fontId="4" fillId="36" borderId="70" xfId="0" applyNumberFormat="1" applyFont="1" applyFill="1" applyBorder="1" applyAlignment="1">
      <alignment/>
    </xf>
    <xf numFmtId="1" fontId="4" fillId="36" borderId="69" xfId="0" applyNumberFormat="1" applyFont="1" applyFill="1" applyBorder="1" applyAlignment="1">
      <alignment/>
    </xf>
    <xf numFmtId="1" fontId="7" fillId="0" borderId="43" xfId="0" applyNumberFormat="1" applyFont="1" applyBorder="1" applyAlignment="1">
      <alignment horizontal="right"/>
    </xf>
    <xf numFmtId="1" fontId="7" fillId="0" borderId="59" xfId="0" applyNumberFormat="1" applyFont="1" applyBorder="1" applyAlignment="1">
      <alignment/>
    </xf>
    <xf numFmtId="1" fontId="4" fillId="36" borderId="38" xfId="0" applyNumberFormat="1" applyFont="1" applyFill="1" applyBorder="1" applyAlignment="1">
      <alignment/>
    </xf>
    <xf numFmtId="1" fontId="4" fillId="36" borderId="5" xfId="0" applyNumberFormat="1" applyFont="1" applyFill="1" applyBorder="1" applyAlignment="1">
      <alignment/>
    </xf>
    <xf numFmtId="1" fontId="4" fillId="36" borderId="32" xfId="0" applyNumberFormat="1" applyFont="1" applyFill="1" applyBorder="1" applyAlignment="1">
      <alignment/>
    </xf>
    <xf numFmtId="1" fontId="4" fillId="36" borderId="57" xfId="0" applyNumberFormat="1" applyFont="1" applyFill="1" applyBorder="1" applyAlignment="1">
      <alignment/>
    </xf>
    <xf numFmtId="1" fontId="4" fillId="36" borderId="56" xfId="0" applyNumberFormat="1" applyFont="1" applyFill="1" applyBorder="1" applyAlignment="1">
      <alignment/>
    </xf>
    <xf numFmtId="1" fontId="4" fillId="36" borderId="82" xfId="0" applyNumberFormat="1" applyFont="1" applyFill="1" applyBorder="1" applyAlignment="1">
      <alignment/>
    </xf>
    <xf numFmtId="1" fontId="7" fillId="0" borderId="35" xfId="0" applyNumberFormat="1" applyFont="1" applyBorder="1" applyAlignment="1">
      <alignment/>
    </xf>
    <xf numFmtId="1" fontId="4" fillId="36" borderId="55" xfId="0" applyNumberFormat="1" applyFont="1" applyFill="1" applyBorder="1" applyAlignment="1">
      <alignment/>
    </xf>
    <xf numFmtId="1" fontId="4" fillId="36" borderId="53" xfId="0" applyNumberFormat="1" applyFont="1" applyFill="1" applyBorder="1" applyAlignment="1">
      <alignment/>
    </xf>
    <xf numFmtId="1" fontId="4" fillId="36" borderId="36" xfId="0" applyNumberFormat="1" applyFont="1" applyFill="1" applyBorder="1" applyAlignment="1">
      <alignment/>
    </xf>
    <xf numFmtId="1" fontId="4" fillId="36" borderId="54" xfId="0" applyNumberFormat="1" applyFont="1" applyFill="1" applyBorder="1" applyAlignment="1">
      <alignment/>
    </xf>
    <xf numFmtId="1" fontId="4" fillId="36" borderId="76" xfId="0" applyNumberFormat="1" applyFont="1" applyFill="1" applyBorder="1" applyAlignment="1">
      <alignment/>
    </xf>
    <xf numFmtId="1" fontId="7" fillId="0" borderId="56" xfId="0" applyNumberFormat="1" applyFont="1" applyBorder="1" applyAlignment="1">
      <alignment/>
    </xf>
    <xf numFmtId="1" fontId="7" fillId="0" borderId="54" xfId="0" applyNumberFormat="1" applyFont="1" applyBorder="1" applyAlignment="1">
      <alignment/>
    </xf>
    <xf numFmtId="1" fontId="4" fillId="36" borderId="64" xfId="0" applyNumberFormat="1" applyFont="1" applyFill="1" applyBorder="1" applyAlignment="1">
      <alignment/>
    </xf>
    <xf numFmtId="1" fontId="4" fillId="36" borderId="37" xfId="0" applyNumberFormat="1" applyFont="1" applyFill="1" applyBorder="1" applyAlignment="1">
      <alignment/>
    </xf>
    <xf numFmtId="1" fontId="4" fillId="35" borderId="32" xfId="0" applyNumberFormat="1" applyFont="1" applyFill="1" applyBorder="1" applyAlignment="1">
      <alignment/>
    </xf>
    <xf numFmtId="1" fontId="4" fillId="36" borderId="78" xfId="0" applyNumberFormat="1" applyFont="1" applyFill="1" applyBorder="1" applyAlignment="1">
      <alignment/>
    </xf>
    <xf numFmtId="1" fontId="4" fillId="36" borderId="63" xfId="0" applyNumberFormat="1" applyFont="1" applyFill="1" applyBorder="1" applyAlignment="1">
      <alignment/>
    </xf>
    <xf numFmtId="1" fontId="4" fillId="36" borderId="30" xfId="0" applyNumberFormat="1" applyFont="1" applyFill="1" applyBorder="1" applyAlignment="1">
      <alignment/>
    </xf>
    <xf numFmtId="1" fontId="7" fillId="0" borderId="83" xfId="0" applyNumberFormat="1" applyFont="1" applyBorder="1" applyAlignment="1">
      <alignment/>
    </xf>
    <xf numFmtId="1" fontId="7" fillId="0" borderId="31" xfId="0" applyNumberFormat="1" applyFont="1" applyBorder="1" applyAlignment="1">
      <alignment horizontal="center" vertical="center" textRotation="90"/>
    </xf>
    <xf numFmtId="1" fontId="7" fillId="0" borderId="47" xfId="0" applyNumberFormat="1" applyFont="1" applyBorder="1" applyAlignment="1">
      <alignment/>
    </xf>
    <xf numFmtId="1" fontId="4" fillId="36" borderId="84" xfId="0" applyNumberFormat="1" applyFont="1" applyFill="1" applyBorder="1" applyAlignment="1">
      <alignment/>
    </xf>
    <xf numFmtId="1" fontId="4" fillId="35" borderId="74" xfId="0" applyNumberFormat="1" applyFont="1" applyFill="1" applyBorder="1" applyAlignment="1">
      <alignment/>
    </xf>
    <xf numFmtId="1" fontId="7" fillId="0" borderId="85" xfId="0" applyNumberFormat="1" applyFont="1" applyBorder="1" applyAlignment="1">
      <alignment/>
    </xf>
    <xf numFmtId="1" fontId="7" fillId="36" borderId="68" xfId="0" applyNumberFormat="1" applyFont="1" applyFill="1" applyBorder="1" applyAlignment="1">
      <alignment/>
    </xf>
    <xf numFmtId="1" fontId="7" fillId="36" borderId="80" xfId="0" applyNumberFormat="1" applyFont="1" applyFill="1" applyBorder="1" applyAlignment="1">
      <alignment/>
    </xf>
    <xf numFmtId="1" fontId="7" fillId="36" borderId="67" xfId="0" applyNumberFormat="1" applyFont="1" applyFill="1" applyBorder="1" applyAlignment="1">
      <alignment/>
    </xf>
    <xf numFmtId="1" fontId="7" fillId="36" borderId="66" xfId="0" applyNumberFormat="1" applyFont="1" applyFill="1" applyBorder="1" applyAlignment="1">
      <alignment/>
    </xf>
    <xf numFmtId="1" fontId="7" fillId="36" borderId="71" xfId="0" applyNumberFormat="1" applyFont="1" applyFill="1" applyBorder="1" applyAlignment="1">
      <alignment/>
    </xf>
    <xf numFmtId="1" fontId="4" fillId="35" borderId="36" xfId="0" applyNumberFormat="1" applyFont="1" applyFill="1" applyBorder="1" applyAlignment="1">
      <alignment/>
    </xf>
    <xf numFmtId="1" fontId="7" fillId="0" borderId="85" xfId="0" applyNumberFormat="1" applyFont="1" applyBorder="1" applyAlignment="1">
      <alignment horizontal="left"/>
    </xf>
    <xf numFmtId="1" fontId="4" fillId="36" borderId="50" xfId="0" applyNumberFormat="1" applyFont="1" applyFill="1" applyBorder="1" applyAlignment="1">
      <alignment/>
    </xf>
    <xf numFmtId="1" fontId="4" fillId="36" borderId="51" xfId="0" applyNumberFormat="1" applyFont="1" applyFill="1" applyBorder="1" applyAlignment="1">
      <alignment/>
    </xf>
    <xf numFmtId="1" fontId="4" fillId="36" borderId="52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/>
    </xf>
    <xf numFmtId="1" fontId="7" fillId="0" borderId="70" xfId="0" applyNumberFormat="1" applyFont="1" applyBorder="1" applyAlignment="1">
      <alignment/>
    </xf>
    <xf numFmtId="1" fontId="7" fillId="0" borderId="67" xfId="0" applyNumberFormat="1" applyFont="1" applyBorder="1" applyAlignment="1">
      <alignment/>
    </xf>
    <xf numFmtId="1" fontId="7" fillId="0" borderId="71" xfId="0" applyNumberFormat="1" applyFont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3" fontId="8" fillId="34" borderId="23" xfId="0" applyNumberFormat="1" applyFont="1" applyFill="1" applyBorder="1" applyAlignment="1">
      <alignment/>
    </xf>
    <xf numFmtId="3" fontId="9" fillId="35" borderId="31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1" fontId="7" fillId="0" borderId="31" xfId="0" applyNumberFormat="1" applyFont="1" applyBorder="1" applyAlignment="1">
      <alignment/>
    </xf>
    <xf numFmtId="1" fontId="7" fillId="0" borderId="48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" fontId="7" fillId="0" borderId="47" xfId="0" applyNumberFormat="1" applyFont="1" applyFill="1" applyBorder="1" applyAlignment="1">
      <alignment/>
    </xf>
    <xf numFmtId="1" fontId="7" fillId="0" borderId="62" xfId="0" applyNumberFormat="1" applyFont="1" applyBorder="1" applyAlignment="1">
      <alignment/>
    </xf>
    <xf numFmtId="1" fontId="7" fillId="0" borderId="47" xfId="0" applyNumberFormat="1" applyFont="1" applyBorder="1" applyAlignment="1">
      <alignment horizontal="left"/>
    </xf>
    <xf numFmtId="10" fontId="7" fillId="0" borderId="67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Continuous"/>
    </xf>
    <xf numFmtId="10" fontId="7" fillId="0" borderId="68" xfId="0" applyNumberFormat="1" applyFont="1" applyBorder="1" applyAlignment="1">
      <alignment/>
    </xf>
    <xf numFmtId="10" fontId="7" fillId="0" borderId="49" xfId="0" applyNumberFormat="1" applyFont="1" applyBorder="1" applyAlignment="1">
      <alignment horizontal="right"/>
    </xf>
    <xf numFmtId="10" fontId="7" fillId="0" borderId="58" xfId="0" applyNumberFormat="1" applyFont="1" applyBorder="1" applyAlignment="1">
      <alignment horizontal="right"/>
    </xf>
    <xf numFmtId="10" fontId="7" fillId="0" borderId="35" xfId="0" applyNumberFormat="1" applyFont="1" applyBorder="1" applyAlignment="1">
      <alignment horizontal="right"/>
    </xf>
    <xf numFmtId="10" fontId="7" fillId="0" borderId="43" xfId="0" applyNumberFormat="1" applyFont="1" applyBorder="1" applyAlignment="1">
      <alignment horizontal="right"/>
    </xf>
    <xf numFmtId="10" fontId="7" fillId="0" borderId="66" xfId="0" applyNumberFormat="1" applyFont="1" applyBorder="1" applyAlignment="1">
      <alignment/>
    </xf>
    <xf numFmtId="10" fontId="7" fillId="0" borderId="17" xfId="0" applyNumberFormat="1" applyFont="1" applyBorder="1" applyAlignment="1">
      <alignment horizontal="right"/>
    </xf>
    <xf numFmtId="3" fontId="4" fillId="35" borderId="48" xfId="0" applyNumberFormat="1" applyFont="1" applyFill="1" applyBorder="1" applyAlignment="1">
      <alignment/>
    </xf>
    <xf numFmtId="3" fontId="4" fillId="36" borderId="46" xfId="0" applyNumberFormat="1" applyFont="1" applyFill="1" applyBorder="1" applyAlignment="1">
      <alignment/>
    </xf>
    <xf numFmtId="3" fontId="4" fillId="36" borderId="74" xfId="0" applyNumberFormat="1" applyFont="1" applyFill="1" applyBorder="1" applyAlignment="1">
      <alignment/>
    </xf>
    <xf numFmtId="3" fontId="4" fillId="36" borderId="47" xfId="0" applyNumberFormat="1" applyFont="1" applyFill="1" applyBorder="1" applyAlignment="1">
      <alignment/>
    </xf>
    <xf numFmtId="3" fontId="4" fillId="36" borderId="72" xfId="0" applyNumberFormat="1" applyFont="1" applyFill="1" applyBorder="1" applyAlignment="1">
      <alignment/>
    </xf>
    <xf numFmtId="3" fontId="7" fillId="36" borderId="75" xfId="0" applyNumberFormat="1" applyFont="1" applyFill="1" applyBorder="1" applyAlignment="1">
      <alignment/>
    </xf>
    <xf numFmtId="3" fontId="4" fillId="35" borderId="38" xfId="0" applyNumberFormat="1" applyFont="1" applyFill="1" applyBorder="1" applyAlignment="1">
      <alignment/>
    </xf>
    <xf numFmtId="3" fontId="4" fillId="36" borderId="24" xfId="0" applyNumberFormat="1" applyFont="1" applyFill="1" applyBorder="1" applyAlignment="1">
      <alignment/>
    </xf>
    <xf numFmtId="3" fontId="4" fillId="36" borderId="25" xfId="0" applyNumberFormat="1" applyFont="1" applyFill="1" applyBorder="1" applyAlignment="1">
      <alignment/>
    </xf>
    <xf numFmtId="3" fontId="4" fillId="36" borderId="70" xfId="0" applyNumberFormat="1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7" fillId="36" borderId="77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4" fillId="36" borderId="38" xfId="0" applyNumberFormat="1" applyFont="1" applyFill="1" applyBorder="1" applyAlignment="1">
      <alignment/>
    </xf>
    <xf numFmtId="3" fontId="4" fillId="35" borderId="5" xfId="0" applyNumberFormat="1" applyFont="1" applyFill="1" applyBorder="1" applyAlignment="1">
      <alignment/>
    </xf>
    <xf numFmtId="3" fontId="4" fillId="36" borderId="5" xfId="0" applyNumberFormat="1" applyFont="1" applyFill="1" applyBorder="1" applyAlignment="1">
      <alignment/>
    </xf>
    <xf numFmtId="3" fontId="4" fillId="36" borderId="32" xfId="0" applyNumberFormat="1" applyFont="1" applyFill="1" applyBorder="1" applyAlignment="1">
      <alignment/>
    </xf>
    <xf numFmtId="3" fontId="4" fillId="36" borderId="56" xfId="0" applyNumberFormat="1" applyFont="1" applyFill="1" applyBorder="1" applyAlignment="1">
      <alignment/>
    </xf>
    <xf numFmtId="3" fontId="4" fillId="36" borderId="82" xfId="0" applyNumberFormat="1" applyFont="1" applyFill="1" applyBorder="1" applyAlignment="1">
      <alignment/>
    </xf>
    <xf numFmtId="3" fontId="7" fillId="36" borderId="59" xfId="0" applyNumberFormat="1" applyFont="1" applyFill="1" applyBorder="1" applyAlignment="1">
      <alignment/>
    </xf>
    <xf numFmtId="3" fontId="4" fillId="36" borderId="55" xfId="0" applyNumberFormat="1" applyFont="1" applyFill="1" applyBorder="1" applyAlignment="1">
      <alignment/>
    </xf>
    <xf numFmtId="3" fontId="4" fillId="36" borderId="53" xfId="0" applyNumberFormat="1" applyFont="1" applyFill="1" applyBorder="1" applyAlignment="1">
      <alignment/>
    </xf>
    <xf numFmtId="3" fontId="4" fillId="36" borderId="36" xfId="0" applyNumberFormat="1" applyFont="1" applyFill="1" applyBorder="1" applyAlignment="1">
      <alignment/>
    </xf>
    <xf numFmtId="3" fontId="4" fillId="36" borderId="54" xfId="0" applyNumberFormat="1" applyFont="1" applyFill="1" applyBorder="1" applyAlignment="1">
      <alignment/>
    </xf>
    <xf numFmtId="3" fontId="4" fillId="36" borderId="76" xfId="0" applyNumberFormat="1" applyFont="1" applyFill="1" applyBorder="1" applyAlignment="1">
      <alignment/>
    </xf>
    <xf numFmtId="3" fontId="4" fillId="36" borderId="37" xfId="0" applyNumberFormat="1" applyFont="1" applyFill="1" applyBorder="1" applyAlignment="1">
      <alignment/>
    </xf>
    <xf numFmtId="3" fontId="4" fillId="36" borderId="57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82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36" borderId="68" xfId="0" applyNumberFormat="1" applyFont="1" applyFill="1" applyBorder="1" applyAlignment="1">
      <alignment/>
    </xf>
    <xf numFmtId="3" fontId="7" fillId="36" borderId="80" xfId="0" applyNumberFormat="1" applyFont="1" applyFill="1" applyBorder="1" applyAlignment="1">
      <alignment/>
    </xf>
    <xf numFmtId="3" fontId="7" fillId="36" borderId="66" xfId="0" applyNumberFormat="1" applyFont="1" applyFill="1" applyBorder="1" applyAlignment="1">
      <alignment/>
    </xf>
    <xf numFmtId="3" fontId="7" fillId="36" borderId="71" xfId="0" applyNumberFormat="1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3" fontId="4" fillId="35" borderId="82" xfId="0" applyNumberFormat="1" applyFont="1" applyFill="1" applyBorder="1" applyAlignment="1">
      <alignment/>
    </xf>
    <xf numFmtId="3" fontId="7" fillId="35" borderId="71" xfId="0" applyNumberFormat="1" applyFont="1" applyFill="1" applyBorder="1" applyAlignment="1">
      <alignment/>
    </xf>
    <xf numFmtId="3" fontId="7" fillId="35" borderId="68" xfId="0" applyNumberFormat="1" applyFont="1" applyFill="1" applyBorder="1" applyAlignment="1">
      <alignment/>
    </xf>
    <xf numFmtId="3" fontId="7" fillId="35" borderId="66" xfId="0" applyNumberFormat="1" applyFont="1" applyFill="1" applyBorder="1" applyAlignment="1">
      <alignment/>
    </xf>
    <xf numFmtId="3" fontId="7" fillId="35" borderId="80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4" fillId="36" borderId="48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4" fillId="35" borderId="46" xfId="0" applyNumberFormat="1" applyFont="1" applyFill="1" applyBorder="1" applyAlignment="1">
      <alignment/>
    </xf>
    <xf numFmtId="3" fontId="4" fillId="35" borderId="47" xfId="0" applyNumberFormat="1" applyFont="1" applyFill="1" applyBorder="1" applyAlignment="1">
      <alignment/>
    </xf>
    <xf numFmtId="3" fontId="4" fillId="35" borderId="74" xfId="0" applyNumberFormat="1" applyFont="1" applyFill="1" applyBorder="1" applyAlignment="1">
      <alignment/>
    </xf>
    <xf numFmtId="3" fontId="7" fillId="0" borderId="75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4" fillId="36" borderId="50" xfId="0" applyNumberFormat="1" applyFont="1" applyFill="1" applyBorder="1" applyAlignment="1">
      <alignment/>
    </xf>
    <xf numFmtId="3" fontId="4" fillId="36" borderId="51" xfId="0" applyNumberFormat="1" applyFont="1" applyFill="1" applyBorder="1" applyAlignment="1">
      <alignment/>
    </xf>
    <xf numFmtId="3" fontId="4" fillId="36" borderId="40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35" borderId="81" xfId="0" applyNumberFormat="1" applyFont="1" applyFill="1" applyBorder="1" applyAlignment="1">
      <alignment/>
    </xf>
    <xf numFmtId="3" fontId="4" fillId="35" borderId="51" xfId="0" applyNumberFormat="1" applyFont="1" applyFill="1" applyBorder="1" applyAlignment="1">
      <alignment/>
    </xf>
    <xf numFmtId="3" fontId="4" fillId="35" borderId="52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36" borderId="67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3" fontId="4" fillId="35" borderId="76" xfId="0" applyNumberFormat="1" applyFont="1" applyFill="1" applyBorder="1" applyAlignment="1">
      <alignment/>
    </xf>
    <xf numFmtId="3" fontId="4" fillId="35" borderId="54" xfId="0" applyNumberFormat="1" applyFont="1" applyFill="1" applyBorder="1" applyAlignment="1">
      <alignment/>
    </xf>
    <xf numFmtId="10" fontId="7" fillId="0" borderId="80" xfId="0" applyNumberFormat="1" applyFont="1" applyBorder="1" applyAlignment="1">
      <alignment/>
    </xf>
    <xf numFmtId="10" fontId="7" fillId="0" borderId="71" xfId="0" applyNumberFormat="1" applyFont="1" applyBorder="1" applyAlignment="1">
      <alignment/>
    </xf>
    <xf numFmtId="3" fontId="4" fillId="36" borderId="75" xfId="0" applyNumberFormat="1" applyFont="1" applyFill="1" applyBorder="1" applyAlignment="1">
      <alignment/>
    </xf>
    <xf numFmtId="3" fontId="4" fillId="36" borderId="77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4" fillId="36" borderId="59" xfId="0" applyNumberFormat="1" applyFont="1" applyFill="1" applyBorder="1" applyAlignment="1">
      <alignment/>
    </xf>
    <xf numFmtId="3" fontId="4" fillId="36" borderId="64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3" fontId="4" fillId="35" borderId="64" xfId="0" applyNumberFormat="1" applyFont="1" applyFill="1" applyBorder="1" applyAlignment="1">
      <alignment/>
    </xf>
    <xf numFmtId="3" fontId="7" fillId="35" borderId="13" xfId="0" applyNumberFormat="1" applyFont="1" applyFill="1" applyBorder="1" applyAlignment="1">
      <alignment/>
    </xf>
    <xf numFmtId="3" fontId="4" fillId="35" borderId="86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10" fontId="7" fillId="0" borderId="13" xfId="0" applyNumberFormat="1" applyFont="1" applyBorder="1" applyAlignment="1">
      <alignment/>
    </xf>
    <xf numFmtId="3" fontId="4" fillId="36" borderId="39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5" xfId="0" applyNumberFormat="1" applyFont="1" applyFill="1" applyBorder="1" applyAlignment="1">
      <alignment/>
    </xf>
    <xf numFmtId="3" fontId="7" fillId="35" borderId="67" xfId="0" applyNumberFormat="1" applyFont="1" applyFill="1" applyBorder="1" applyAlignment="1">
      <alignment/>
    </xf>
    <xf numFmtId="3" fontId="4" fillId="35" borderId="50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7" fillId="0" borderId="80" xfId="0" applyNumberFormat="1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3" fontId="7" fillId="36" borderId="85" xfId="0" applyNumberFormat="1" applyFont="1" applyFill="1" applyBorder="1" applyAlignment="1">
      <alignment/>
    </xf>
    <xf numFmtId="3" fontId="7" fillId="36" borderId="64" xfId="0" applyNumberFormat="1" applyFont="1" applyFill="1" applyBorder="1" applyAlignment="1">
      <alignment/>
    </xf>
    <xf numFmtId="3" fontId="7" fillId="36" borderId="17" xfId="0" applyNumberFormat="1" applyFont="1" applyFill="1" applyBorder="1" applyAlignment="1">
      <alignment/>
    </xf>
    <xf numFmtId="3" fontId="7" fillId="36" borderId="12" xfId="0" applyNumberFormat="1" applyFont="1" applyFill="1" applyBorder="1" applyAlignment="1">
      <alignment/>
    </xf>
    <xf numFmtId="10" fontId="7" fillId="0" borderId="83" xfId="0" applyNumberFormat="1" applyFont="1" applyBorder="1" applyAlignment="1">
      <alignment horizontal="right"/>
    </xf>
    <xf numFmtId="3" fontId="7" fillId="35" borderId="87" xfId="0" applyNumberFormat="1" applyFont="1" applyFill="1" applyBorder="1" applyAlignment="1">
      <alignment/>
    </xf>
    <xf numFmtId="3" fontId="7" fillId="35" borderId="44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/>
    </xf>
    <xf numFmtId="1" fontId="4" fillId="35" borderId="30" xfId="0" applyNumberFormat="1" applyFont="1" applyFill="1" applyBorder="1" applyAlignment="1">
      <alignment/>
    </xf>
    <xf numFmtId="1" fontId="4" fillId="35" borderId="65" xfId="0" applyNumberFormat="1" applyFont="1" applyFill="1" applyBorder="1" applyAlignment="1">
      <alignment/>
    </xf>
    <xf numFmtId="1" fontId="7" fillId="0" borderId="69" xfId="0" applyNumberFormat="1" applyFont="1" applyBorder="1" applyAlignment="1">
      <alignment/>
    </xf>
    <xf numFmtId="1" fontId="7" fillId="0" borderId="43" xfId="0" applyNumberFormat="1" applyFont="1" applyBorder="1" applyAlignment="1">
      <alignment/>
    </xf>
    <xf numFmtId="1" fontId="4" fillId="35" borderId="19" xfId="0" applyNumberFormat="1" applyFont="1" applyFill="1" applyBorder="1" applyAlignment="1">
      <alignment/>
    </xf>
    <xf numFmtId="3" fontId="9" fillId="35" borderId="30" xfId="0" applyNumberFormat="1" applyFont="1" applyFill="1" applyBorder="1" applyAlignment="1">
      <alignment/>
    </xf>
    <xf numFmtId="3" fontId="9" fillId="35" borderId="27" xfId="0" applyNumberFormat="1" applyFont="1" applyFill="1" applyBorder="1" applyAlignment="1">
      <alignment/>
    </xf>
    <xf numFmtId="3" fontId="9" fillId="35" borderId="23" xfId="0" applyNumberFormat="1" applyFont="1" applyFill="1" applyBorder="1" applyAlignment="1">
      <alignment/>
    </xf>
    <xf numFmtId="3" fontId="9" fillId="35" borderId="14" xfId="0" applyNumberFormat="1" applyFont="1" applyFill="1" applyBorder="1" applyAlignment="1">
      <alignment/>
    </xf>
    <xf numFmtId="3" fontId="9" fillId="35" borderId="77" xfId="0" applyNumberFormat="1" applyFont="1" applyFill="1" applyBorder="1" applyAlignment="1">
      <alignment/>
    </xf>
    <xf numFmtId="3" fontId="9" fillId="35" borderId="21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8" fillId="34" borderId="25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 horizontal="right"/>
    </xf>
    <xf numFmtId="1" fontId="7" fillId="0" borderId="70" xfId="0" applyNumberFormat="1" applyFont="1" applyBorder="1" applyAlignment="1">
      <alignment horizontal="right"/>
    </xf>
    <xf numFmtId="1" fontId="7" fillId="0" borderId="56" xfId="0" applyNumberFormat="1" applyFont="1" applyBorder="1" applyAlignment="1">
      <alignment horizontal="right"/>
    </xf>
    <xf numFmtId="3" fontId="4" fillId="35" borderId="34" xfId="0" applyNumberFormat="1" applyFont="1" applyFill="1" applyBorder="1" applyAlignment="1">
      <alignment/>
    </xf>
    <xf numFmtId="206" fontId="7" fillId="0" borderId="67" xfId="0" applyNumberFormat="1" applyFont="1" applyBorder="1" applyAlignment="1">
      <alignment/>
    </xf>
    <xf numFmtId="206" fontId="7" fillId="0" borderId="68" xfId="0" applyNumberFormat="1" applyFont="1" applyBorder="1" applyAlignment="1">
      <alignment/>
    </xf>
    <xf numFmtId="206" fontId="7" fillId="0" borderId="80" xfId="0" applyNumberFormat="1" applyFont="1" applyBorder="1" applyAlignment="1">
      <alignment/>
    </xf>
    <xf numFmtId="206" fontId="7" fillId="0" borderId="71" xfId="0" applyNumberFormat="1" applyFont="1" applyBorder="1" applyAlignment="1">
      <alignment/>
    </xf>
    <xf numFmtId="206" fontId="7" fillId="0" borderId="66" xfId="0" applyNumberFormat="1" applyFont="1" applyBorder="1" applyAlignment="1">
      <alignment/>
    </xf>
    <xf numFmtId="206" fontId="7" fillId="0" borderId="13" xfId="0" applyNumberFormat="1" applyFont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4" fillId="35" borderId="78" xfId="0" applyNumberFormat="1" applyFont="1" applyFill="1" applyBorder="1" applyAlignment="1">
      <alignment/>
    </xf>
    <xf numFmtId="3" fontId="4" fillId="35" borderId="79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4" fillId="36" borderId="85" xfId="0" applyNumberFormat="1" applyFont="1" applyFill="1" applyBorder="1" applyAlignment="1">
      <alignment/>
    </xf>
    <xf numFmtId="206" fontId="7" fillId="0" borderId="35" xfId="0" applyNumberFormat="1" applyFont="1" applyBorder="1" applyAlignment="1">
      <alignment horizontal="right"/>
    </xf>
    <xf numFmtId="206" fontId="7" fillId="0" borderId="83" xfId="0" applyNumberFormat="1" applyFont="1" applyBorder="1" applyAlignment="1">
      <alignment horizontal="right"/>
    </xf>
    <xf numFmtId="206" fontId="7" fillId="0" borderId="17" xfId="0" applyNumberFormat="1" applyFont="1" applyBorder="1" applyAlignment="1">
      <alignment horizontal="right"/>
    </xf>
    <xf numFmtId="206" fontId="7" fillId="0" borderId="58" xfId="0" applyNumberFormat="1" applyFont="1" applyBorder="1" applyAlignment="1">
      <alignment horizontal="right"/>
    </xf>
    <xf numFmtId="206" fontId="7" fillId="0" borderId="27" xfId="0" applyNumberFormat="1" applyFont="1" applyBorder="1" applyAlignment="1">
      <alignment horizontal="right"/>
    </xf>
    <xf numFmtId="3" fontId="7" fillId="36" borderId="87" xfId="0" applyNumberFormat="1" applyFont="1" applyFill="1" applyBorder="1" applyAlignment="1">
      <alignment/>
    </xf>
    <xf numFmtId="3" fontId="7" fillId="36" borderId="44" xfId="0" applyNumberFormat="1" applyFont="1" applyFill="1" applyBorder="1" applyAlignment="1">
      <alignment/>
    </xf>
    <xf numFmtId="3" fontId="7" fillId="36" borderId="45" xfId="0" applyNumberFormat="1" applyFont="1" applyFill="1" applyBorder="1" applyAlignment="1">
      <alignment/>
    </xf>
    <xf numFmtId="3" fontId="7" fillId="36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4" fillId="35" borderId="21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3" fontId="4" fillId="35" borderId="31" xfId="0" applyNumberFormat="1" applyFont="1" applyFill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3" fontId="4" fillId="35" borderId="77" xfId="0" applyNumberFormat="1" applyFont="1" applyFill="1" applyBorder="1" applyAlignment="1">
      <alignment/>
    </xf>
    <xf numFmtId="3" fontId="7" fillId="37" borderId="68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Continuous"/>
    </xf>
    <xf numFmtId="1" fontId="7" fillId="0" borderId="68" xfId="0" applyNumberFormat="1" applyFont="1" applyFill="1" applyBorder="1" applyAlignment="1">
      <alignment horizontal="right"/>
    </xf>
    <xf numFmtId="206" fontId="7" fillId="0" borderId="68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10" fontId="7" fillId="0" borderId="67" xfId="0" applyNumberFormat="1" applyFont="1" applyFill="1" applyBorder="1" applyAlignment="1">
      <alignment/>
    </xf>
    <xf numFmtId="1" fontId="7" fillId="0" borderId="87" xfId="0" applyNumberFormat="1" applyFont="1" applyBorder="1" applyAlignment="1">
      <alignment horizontal="center" vertical="center" textRotation="90"/>
    </xf>
    <xf numFmtId="1" fontId="7" fillId="0" borderId="29" xfId="0" applyNumberFormat="1" applyFont="1" applyBorder="1" applyAlignment="1">
      <alignment horizontal="center" vertical="center" textRotation="90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90"/>
    </xf>
    <xf numFmtId="3" fontId="0" fillId="0" borderId="13" xfId="0" applyNumberForma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 textRotation="90"/>
    </xf>
    <xf numFmtId="1" fontId="7" fillId="0" borderId="34" xfId="0" applyNumberFormat="1" applyFont="1" applyBorder="1" applyAlignment="1">
      <alignment horizontal="center" vertical="center" textRotation="90"/>
    </xf>
    <xf numFmtId="1" fontId="7" fillId="0" borderId="57" xfId="0" applyNumberFormat="1" applyFont="1" applyBorder="1" applyAlignment="1">
      <alignment horizontal="center" vertical="center" textRotation="90"/>
    </xf>
    <xf numFmtId="1" fontId="7" fillId="0" borderId="60" xfId="0" applyNumberFormat="1" applyFont="1" applyBorder="1" applyAlignment="1">
      <alignment horizontal="center" vertical="center" textRotation="90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 textRotation="90"/>
    </xf>
    <xf numFmtId="1" fontId="7" fillId="0" borderId="88" xfId="0" applyNumberFormat="1" applyFont="1" applyBorder="1" applyAlignment="1">
      <alignment horizontal="center" vertical="center" textRotation="90"/>
    </xf>
    <xf numFmtId="1" fontId="7" fillId="0" borderId="39" xfId="0" applyNumberFormat="1" applyFont="1" applyBorder="1" applyAlignment="1">
      <alignment horizontal="center" vertical="center" textRotation="9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in" xfId="33"/>
    <cellStyle name="Buena" xfId="34"/>
    <cellStyle name="Cálculo" xfId="35"/>
    <cellStyle name="Celda de comprobación" xfId="36"/>
    <cellStyle name="Celda vinculada" xfId="37"/>
    <cellStyle name="cell" xfId="38"/>
    <cellStyle name="Comma [0]_87-99era" xfId="39"/>
    <cellStyle name="Comma_87-99era" xfId="40"/>
    <cellStyle name="Currency [0]_87-99era" xfId="41"/>
    <cellStyle name="Currency_87-99er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7109375" style="0" customWidth="1"/>
    <col min="2" max="2" width="7.7109375" style="70" customWidth="1"/>
    <col min="3" max="17" width="7.7109375" style="7" customWidth="1"/>
    <col min="18" max="18" width="11.140625" style="0" customWidth="1"/>
    <col min="19" max="19" width="11.7109375" style="0" customWidth="1"/>
  </cols>
  <sheetData>
    <row r="1" spans="2:17" s="4" customFormat="1" ht="15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5" t="s">
        <v>58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</row>
    <row r="3" spans="1:17" ht="15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8"/>
    </row>
    <row r="4" spans="1:17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ht="16.5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/>
    </row>
    <row r="6" spans="1:17" s="14" customFormat="1" ht="15" customHeight="1" thickBot="1">
      <c r="A6" s="11"/>
      <c r="B6" s="12"/>
      <c r="C6" s="478" t="s">
        <v>2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13"/>
    </row>
    <row r="7" spans="1:17" s="20" customFormat="1" ht="12.75" thickBot="1">
      <c r="A7" s="15"/>
      <c r="B7" s="16"/>
      <c r="C7" s="17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8" t="s">
        <v>17</v>
      </c>
      <c r="Q7" s="19" t="s">
        <v>33</v>
      </c>
    </row>
    <row r="8" spans="1:17" s="40" customFormat="1" ht="19.5" customHeight="1">
      <c r="A8" s="476" t="s">
        <v>36</v>
      </c>
      <c r="B8" s="35" t="s">
        <v>3</v>
      </c>
      <c r="C8" s="420"/>
      <c r="D8" s="37">
        <v>12</v>
      </c>
      <c r="E8" s="37">
        <v>50</v>
      </c>
      <c r="F8" s="37">
        <v>6</v>
      </c>
      <c r="G8" s="37">
        <v>32</v>
      </c>
      <c r="H8" s="37">
        <v>108</v>
      </c>
      <c r="I8" s="37">
        <v>12</v>
      </c>
      <c r="J8" s="37">
        <v>12</v>
      </c>
      <c r="K8" s="37">
        <v>0</v>
      </c>
      <c r="L8" s="37">
        <v>112</v>
      </c>
      <c r="M8" s="419"/>
      <c r="N8" s="37">
        <v>3</v>
      </c>
      <c r="O8" s="419"/>
      <c r="P8" s="39">
        <v>54</v>
      </c>
      <c r="Q8" s="26">
        <f>SUM(C8:P8)</f>
        <v>401</v>
      </c>
    </row>
    <row r="9" spans="1:17" s="40" customFormat="1" ht="19.5" customHeight="1">
      <c r="A9" s="477"/>
      <c r="B9" s="42" t="s">
        <v>4</v>
      </c>
      <c r="C9" s="45">
        <v>6</v>
      </c>
      <c r="D9" s="53"/>
      <c r="E9" s="44">
        <v>18</v>
      </c>
      <c r="F9" s="44">
        <v>1</v>
      </c>
      <c r="G9" s="44">
        <v>16</v>
      </c>
      <c r="H9" s="44">
        <v>39</v>
      </c>
      <c r="I9" s="44">
        <v>7</v>
      </c>
      <c r="J9" s="44">
        <v>14</v>
      </c>
      <c r="K9" s="44">
        <v>0</v>
      </c>
      <c r="L9" s="44">
        <v>14</v>
      </c>
      <c r="M9" s="53"/>
      <c r="N9" s="44">
        <v>5</v>
      </c>
      <c r="O9" s="53"/>
      <c r="P9" s="46">
        <v>67</v>
      </c>
      <c r="Q9" s="34">
        <f aca="true" t="shared" si="0" ref="Q9:Q21">SUM(C9:P9)</f>
        <v>187</v>
      </c>
    </row>
    <row r="10" spans="1:17" s="40" customFormat="1" ht="19.5" customHeight="1">
      <c r="A10" s="477"/>
      <c r="B10" s="42" t="s">
        <v>5</v>
      </c>
      <c r="C10" s="45">
        <v>26</v>
      </c>
      <c r="D10" s="44">
        <v>0</v>
      </c>
      <c r="E10" s="53"/>
      <c r="F10" s="44">
        <v>14</v>
      </c>
      <c r="G10" s="44">
        <v>154</v>
      </c>
      <c r="H10" s="44">
        <v>464</v>
      </c>
      <c r="I10" s="44">
        <v>70</v>
      </c>
      <c r="J10" s="44">
        <v>103</v>
      </c>
      <c r="K10" s="44">
        <v>0</v>
      </c>
      <c r="L10" s="44">
        <v>129</v>
      </c>
      <c r="M10" s="53"/>
      <c r="N10" s="44">
        <v>21</v>
      </c>
      <c r="O10" s="53"/>
      <c r="P10" s="46">
        <v>732</v>
      </c>
      <c r="Q10" s="34">
        <f t="shared" si="0"/>
        <v>1713</v>
      </c>
    </row>
    <row r="11" spans="1:17" s="40" customFormat="1" ht="19.5" customHeight="1">
      <c r="A11" s="477"/>
      <c r="B11" s="42" t="s">
        <v>6</v>
      </c>
      <c r="C11" s="45">
        <v>12</v>
      </c>
      <c r="D11" s="44">
        <v>6</v>
      </c>
      <c r="E11" s="44">
        <v>42</v>
      </c>
      <c r="F11" s="53"/>
      <c r="G11" s="44">
        <v>2</v>
      </c>
      <c r="H11" s="44">
        <v>47</v>
      </c>
      <c r="I11" s="44">
        <v>0</v>
      </c>
      <c r="J11" s="44">
        <v>6</v>
      </c>
      <c r="K11" s="44">
        <v>0</v>
      </c>
      <c r="L11" s="44">
        <v>11</v>
      </c>
      <c r="M11" s="53"/>
      <c r="N11" s="44">
        <v>0</v>
      </c>
      <c r="O11" s="53"/>
      <c r="P11" s="46">
        <v>67</v>
      </c>
      <c r="Q11" s="34">
        <f t="shared" si="0"/>
        <v>193</v>
      </c>
    </row>
    <row r="12" spans="1:17" s="40" customFormat="1" ht="19.5" customHeight="1">
      <c r="A12" s="477"/>
      <c r="B12" s="42" t="s">
        <v>7</v>
      </c>
      <c r="C12" s="45">
        <v>47</v>
      </c>
      <c r="D12" s="44">
        <v>17</v>
      </c>
      <c r="E12" s="44">
        <v>133</v>
      </c>
      <c r="F12" s="44">
        <v>6</v>
      </c>
      <c r="G12" s="53"/>
      <c r="H12" s="44">
        <v>352</v>
      </c>
      <c r="I12" s="44">
        <v>23</v>
      </c>
      <c r="J12" s="44">
        <v>111</v>
      </c>
      <c r="K12" s="44">
        <v>0</v>
      </c>
      <c r="L12" s="44">
        <v>42</v>
      </c>
      <c r="M12" s="53"/>
      <c r="N12" s="44">
        <v>14</v>
      </c>
      <c r="O12" s="53"/>
      <c r="P12" s="46">
        <v>309</v>
      </c>
      <c r="Q12" s="34">
        <f t="shared" si="0"/>
        <v>1054</v>
      </c>
    </row>
    <row r="13" spans="1:17" s="40" customFormat="1" ht="19.5" customHeight="1">
      <c r="A13" s="477"/>
      <c r="B13" s="42" t="s">
        <v>8</v>
      </c>
      <c r="C13" s="45">
        <v>33</v>
      </c>
      <c r="D13" s="44">
        <v>3</v>
      </c>
      <c r="E13" s="44">
        <v>342</v>
      </c>
      <c r="F13" s="44">
        <v>15</v>
      </c>
      <c r="G13" s="44">
        <v>269</v>
      </c>
      <c r="H13" s="53"/>
      <c r="I13" s="44">
        <v>43</v>
      </c>
      <c r="J13" s="44">
        <v>102</v>
      </c>
      <c r="K13" s="44">
        <v>0</v>
      </c>
      <c r="L13" s="44">
        <v>36</v>
      </c>
      <c r="M13" s="53"/>
      <c r="N13" s="44">
        <v>41</v>
      </c>
      <c r="O13" s="53"/>
      <c r="P13" s="46">
        <v>886</v>
      </c>
      <c r="Q13" s="34">
        <f t="shared" si="0"/>
        <v>1770</v>
      </c>
    </row>
    <row r="14" spans="1:17" s="40" customFormat="1" ht="19.5" customHeight="1">
      <c r="A14" s="477"/>
      <c r="B14" s="42" t="s">
        <v>9</v>
      </c>
      <c r="C14" s="45">
        <v>8</v>
      </c>
      <c r="D14" s="44">
        <v>0</v>
      </c>
      <c r="E14" s="44">
        <v>46</v>
      </c>
      <c r="F14" s="44">
        <v>0</v>
      </c>
      <c r="G14" s="44">
        <v>10</v>
      </c>
      <c r="H14" s="44">
        <v>60</v>
      </c>
      <c r="I14" s="53"/>
      <c r="J14" s="44">
        <v>10</v>
      </c>
      <c r="K14" s="44">
        <v>0</v>
      </c>
      <c r="L14" s="44">
        <v>6</v>
      </c>
      <c r="M14" s="53"/>
      <c r="N14" s="44">
        <v>3</v>
      </c>
      <c r="O14" s="53"/>
      <c r="P14" s="46">
        <v>23</v>
      </c>
      <c r="Q14" s="34">
        <f t="shared" si="0"/>
        <v>166</v>
      </c>
    </row>
    <row r="15" spans="1:17" s="40" customFormat="1" ht="19.5" customHeight="1">
      <c r="A15" s="477"/>
      <c r="B15" s="42" t="s">
        <v>10</v>
      </c>
      <c r="C15" s="45">
        <v>100</v>
      </c>
      <c r="D15" s="44">
        <v>10</v>
      </c>
      <c r="E15" s="44">
        <v>193</v>
      </c>
      <c r="F15" s="44">
        <v>34</v>
      </c>
      <c r="G15" s="44">
        <v>145</v>
      </c>
      <c r="H15" s="44">
        <v>332</v>
      </c>
      <c r="I15" s="44">
        <v>44</v>
      </c>
      <c r="J15" s="53"/>
      <c r="K15" s="44">
        <v>0</v>
      </c>
      <c r="L15" s="44">
        <v>98</v>
      </c>
      <c r="M15" s="53"/>
      <c r="N15" s="44">
        <v>21</v>
      </c>
      <c r="O15" s="53"/>
      <c r="P15" s="46">
        <v>377</v>
      </c>
      <c r="Q15" s="34">
        <f t="shared" si="0"/>
        <v>1354</v>
      </c>
    </row>
    <row r="16" spans="1:17" s="40" customFormat="1" ht="19.5" customHeight="1">
      <c r="A16" s="477"/>
      <c r="B16" s="42" t="s">
        <v>11</v>
      </c>
      <c r="C16" s="45">
        <v>11</v>
      </c>
      <c r="D16" s="44">
        <v>0</v>
      </c>
      <c r="E16" s="44">
        <v>5</v>
      </c>
      <c r="F16" s="44">
        <v>0</v>
      </c>
      <c r="G16" s="44">
        <v>0</v>
      </c>
      <c r="H16" s="44">
        <v>10</v>
      </c>
      <c r="I16" s="44">
        <v>0</v>
      </c>
      <c r="J16" s="44">
        <v>0</v>
      </c>
      <c r="K16" s="53"/>
      <c r="L16" s="44">
        <v>0</v>
      </c>
      <c r="M16" s="53"/>
      <c r="N16" s="44">
        <v>0</v>
      </c>
      <c r="O16" s="53"/>
      <c r="P16" s="46">
        <v>4</v>
      </c>
      <c r="Q16" s="34">
        <f t="shared" si="0"/>
        <v>30</v>
      </c>
    </row>
    <row r="17" spans="1:17" s="40" customFormat="1" ht="19.5" customHeight="1">
      <c r="A17" s="477"/>
      <c r="B17" s="42" t="s">
        <v>12</v>
      </c>
      <c r="C17" s="45">
        <v>72</v>
      </c>
      <c r="D17" s="44">
        <v>20</v>
      </c>
      <c r="E17" s="44">
        <v>110</v>
      </c>
      <c r="F17" s="44">
        <v>7</v>
      </c>
      <c r="G17" s="44">
        <v>82</v>
      </c>
      <c r="H17" s="44">
        <v>76</v>
      </c>
      <c r="I17" s="44">
        <v>19</v>
      </c>
      <c r="J17" s="44">
        <v>83</v>
      </c>
      <c r="K17" s="44">
        <v>0</v>
      </c>
      <c r="L17" s="53"/>
      <c r="M17" s="53"/>
      <c r="N17" s="44">
        <v>9</v>
      </c>
      <c r="O17" s="53"/>
      <c r="P17" s="46">
        <v>167</v>
      </c>
      <c r="Q17" s="34">
        <f t="shared" si="0"/>
        <v>645</v>
      </c>
    </row>
    <row r="18" spans="1:17" s="40" customFormat="1" ht="19.5" customHeight="1">
      <c r="A18" s="477"/>
      <c r="B18" s="47" t="s">
        <v>13</v>
      </c>
      <c r="C18" s="280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281"/>
      <c r="Q18" s="34">
        <f t="shared" si="0"/>
        <v>0</v>
      </c>
    </row>
    <row r="19" spans="1:17" s="40" customFormat="1" ht="19.5" customHeight="1">
      <c r="A19" s="477"/>
      <c r="B19" s="42" t="s">
        <v>14</v>
      </c>
      <c r="C19" s="45">
        <v>10</v>
      </c>
      <c r="D19" s="44">
        <v>4</v>
      </c>
      <c r="E19" s="44">
        <v>18</v>
      </c>
      <c r="F19" s="44">
        <v>0</v>
      </c>
      <c r="G19" s="44">
        <v>16</v>
      </c>
      <c r="H19" s="44">
        <v>41</v>
      </c>
      <c r="I19" s="44">
        <v>5</v>
      </c>
      <c r="J19" s="44">
        <v>23</v>
      </c>
      <c r="K19" s="44">
        <v>0</v>
      </c>
      <c r="L19" s="44">
        <v>4</v>
      </c>
      <c r="M19" s="53"/>
      <c r="N19" s="53"/>
      <c r="O19" s="53"/>
      <c r="P19" s="46">
        <v>36</v>
      </c>
      <c r="Q19" s="34">
        <f t="shared" si="0"/>
        <v>157</v>
      </c>
    </row>
    <row r="20" spans="1:17" s="40" customFormat="1" ht="19.5" customHeight="1">
      <c r="A20" s="477"/>
      <c r="B20" s="42" t="s">
        <v>37</v>
      </c>
      <c r="C20" s="28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281"/>
      <c r="Q20" s="34">
        <f t="shared" si="0"/>
        <v>0</v>
      </c>
    </row>
    <row r="21" spans="1:17" s="40" customFormat="1" ht="19.5" customHeight="1" thickBot="1">
      <c r="A21" s="477"/>
      <c r="B21" s="42" t="s">
        <v>17</v>
      </c>
      <c r="C21" s="422">
        <v>28</v>
      </c>
      <c r="D21" s="282">
        <v>36</v>
      </c>
      <c r="E21" s="282">
        <v>515</v>
      </c>
      <c r="F21" s="282">
        <v>24</v>
      </c>
      <c r="G21" s="282">
        <v>184</v>
      </c>
      <c r="H21" s="282">
        <v>981</v>
      </c>
      <c r="I21" s="282">
        <v>39</v>
      </c>
      <c r="J21" s="282">
        <v>197</v>
      </c>
      <c r="K21" s="282">
        <v>0</v>
      </c>
      <c r="L21" s="282">
        <v>128</v>
      </c>
      <c r="M21" s="417"/>
      <c r="N21" s="282">
        <v>30</v>
      </c>
      <c r="O21" s="417"/>
      <c r="P21" s="418"/>
      <c r="Q21" s="34">
        <f t="shared" si="0"/>
        <v>2162</v>
      </c>
    </row>
    <row r="22" spans="1:17" s="63" customFormat="1" ht="19.5" customHeight="1" thickBot="1">
      <c r="A22" s="57"/>
      <c r="B22" s="58" t="s">
        <v>39</v>
      </c>
      <c r="C22" s="421">
        <f>SUM(C8:C21)</f>
        <v>353</v>
      </c>
      <c r="D22" s="421">
        <f aca="true" t="shared" si="1" ref="D22:P22">SUM(D8:D21)</f>
        <v>108</v>
      </c>
      <c r="E22" s="421">
        <f t="shared" si="1"/>
        <v>1472</v>
      </c>
      <c r="F22" s="421">
        <f t="shared" si="1"/>
        <v>107</v>
      </c>
      <c r="G22" s="421">
        <f t="shared" si="1"/>
        <v>910</v>
      </c>
      <c r="H22" s="421">
        <f t="shared" si="1"/>
        <v>2510</v>
      </c>
      <c r="I22" s="421">
        <f t="shared" si="1"/>
        <v>262</v>
      </c>
      <c r="J22" s="421">
        <f t="shared" si="1"/>
        <v>661</v>
      </c>
      <c r="K22" s="421">
        <f t="shared" si="1"/>
        <v>0</v>
      </c>
      <c r="L22" s="421">
        <f t="shared" si="1"/>
        <v>580</v>
      </c>
      <c r="M22" s="421">
        <f t="shared" si="1"/>
        <v>0</v>
      </c>
      <c r="N22" s="421">
        <f t="shared" si="1"/>
        <v>147</v>
      </c>
      <c r="O22" s="421">
        <f t="shared" si="1"/>
        <v>0</v>
      </c>
      <c r="P22" s="421">
        <f t="shared" si="1"/>
        <v>2722</v>
      </c>
      <c r="Q22" s="62">
        <f>SUM(C22:P22)</f>
        <v>9832</v>
      </c>
    </row>
    <row r="23" spans="2:17" s="64" customFormat="1" ht="12.75">
      <c r="B23" s="6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64" customFormat="1" ht="12.75">
      <c r="A24" s="66"/>
      <c r="B24" s="6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ht="12.75">
      <c r="B25" s="67"/>
    </row>
    <row r="26" ht="12.75">
      <c r="B26" s="69" t="s">
        <v>40</v>
      </c>
    </row>
    <row r="27" ht="12.75">
      <c r="B27" s="70" t="s">
        <v>41</v>
      </c>
    </row>
  </sheetData>
  <sheetProtection/>
  <mergeCells count="2">
    <mergeCell ref="A8:A21"/>
    <mergeCell ref="C6:P6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I2"/>
    </sheetView>
  </sheetViews>
  <sheetFormatPr defaultColWidth="9.140625" defaultRowHeight="12.75"/>
  <cols>
    <col min="1" max="1" width="5.7109375" style="64" customWidth="1"/>
    <col min="2" max="2" width="8.28125" style="65" bestFit="1" customWidth="1"/>
    <col min="3" max="5" width="5.28125" style="64" bestFit="1" customWidth="1"/>
    <col min="6" max="6" width="6.140625" style="64" bestFit="1" customWidth="1"/>
    <col min="7" max="8" width="5.28125" style="64" bestFit="1" customWidth="1"/>
    <col min="9" max="10" width="6.140625" style="64" bestFit="1" customWidth="1"/>
    <col min="11" max="11" width="5.28125" style="64" bestFit="1" customWidth="1"/>
    <col min="12" max="12" width="5.7109375" style="64" bestFit="1" customWidth="1"/>
    <col min="13" max="26" width="5.28125" style="64" bestFit="1" customWidth="1"/>
    <col min="27" max="27" width="6.140625" style="64" bestFit="1" customWidth="1"/>
    <col min="28" max="33" width="5.28125" style="64" bestFit="1" customWidth="1"/>
    <col min="34" max="34" width="7.00390625" style="65" bestFit="1" customWidth="1"/>
    <col min="35" max="35" width="7.00390625" style="64" bestFit="1" customWidth="1"/>
    <col min="36" max="16384" width="9.140625" style="64" customWidth="1"/>
  </cols>
  <sheetData>
    <row r="1" spans="1:55" ht="16.5" thickBot="1">
      <c r="A1" s="214" t="s">
        <v>70</v>
      </c>
      <c r="B1" s="214"/>
      <c r="C1" s="73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91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spans="1:35" s="14" customFormat="1" ht="30" customHeight="1" thickBot="1">
      <c r="A2" s="487" t="s">
        <v>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9"/>
    </row>
    <row r="3" spans="1:35" s="20" customFormat="1" ht="12" thickBot="1">
      <c r="A3" s="21"/>
      <c r="B3" s="216"/>
      <c r="C3" s="148" t="s">
        <v>3</v>
      </c>
      <c r="D3" s="148" t="s">
        <v>23</v>
      </c>
      <c r="E3" s="148" t="s">
        <v>4</v>
      </c>
      <c r="F3" s="148" t="s">
        <v>5</v>
      </c>
      <c r="G3" s="148" t="s">
        <v>24</v>
      </c>
      <c r="H3" s="148" t="s">
        <v>6</v>
      </c>
      <c r="I3" s="148" t="s">
        <v>7</v>
      </c>
      <c r="J3" s="148" t="s">
        <v>8</v>
      </c>
      <c r="K3" s="148" t="s">
        <v>46</v>
      </c>
      <c r="L3" s="148" t="s">
        <v>10</v>
      </c>
      <c r="M3" s="148" t="s">
        <v>25</v>
      </c>
      <c r="N3" s="148" t="s">
        <v>26</v>
      </c>
      <c r="O3" s="148" t="s">
        <v>27</v>
      </c>
      <c r="P3" s="148" t="s">
        <v>11</v>
      </c>
      <c r="Q3" s="217" t="s">
        <v>28</v>
      </c>
      <c r="R3" s="148" t="s">
        <v>43</v>
      </c>
      <c r="S3" s="148" t="s">
        <v>12</v>
      </c>
      <c r="T3" s="217" t="s">
        <v>13</v>
      </c>
      <c r="U3" s="148" t="s">
        <v>29</v>
      </c>
      <c r="V3" s="148" t="s">
        <v>14</v>
      </c>
      <c r="W3" s="148" t="s">
        <v>31</v>
      </c>
      <c r="X3" s="148" t="s">
        <v>32</v>
      </c>
      <c r="Y3" s="148" t="s">
        <v>37</v>
      </c>
      <c r="Z3" s="148" t="s">
        <v>16</v>
      </c>
      <c r="AA3" s="148" t="s">
        <v>17</v>
      </c>
      <c r="AB3" s="148" t="s">
        <v>19</v>
      </c>
      <c r="AC3" s="148" t="s">
        <v>18</v>
      </c>
      <c r="AD3" s="148" t="s">
        <v>20</v>
      </c>
      <c r="AE3" s="148" t="s">
        <v>22</v>
      </c>
      <c r="AF3" s="149" t="s">
        <v>30</v>
      </c>
      <c r="AG3" s="152" t="s">
        <v>52</v>
      </c>
      <c r="AH3" s="152" t="s">
        <v>33</v>
      </c>
      <c r="AI3" s="152" t="s">
        <v>57</v>
      </c>
    </row>
    <row r="4" spans="1:35" s="20" customFormat="1" ht="11.25">
      <c r="A4" s="476" t="s">
        <v>36</v>
      </c>
      <c r="B4" s="219" t="s">
        <v>44</v>
      </c>
      <c r="C4" s="299"/>
      <c r="D4" s="300">
        <v>21</v>
      </c>
      <c r="E4" s="300">
        <v>57</v>
      </c>
      <c r="F4" s="300">
        <v>154</v>
      </c>
      <c r="G4" s="300">
        <v>0</v>
      </c>
      <c r="H4" s="300">
        <v>26</v>
      </c>
      <c r="I4" s="300">
        <v>660</v>
      </c>
      <c r="J4" s="300">
        <v>185</v>
      </c>
      <c r="K4" s="300">
        <v>78</v>
      </c>
      <c r="L4" s="300">
        <v>242</v>
      </c>
      <c r="M4" s="300">
        <v>0</v>
      </c>
      <c r="N4" s="300">
        <v>2</v>
      </c>
      <c r="O4" s="300">
        <v>3</v>
      </c>
      <c r="P4" s="300">
        <v>0</v>
      </c>
      <c r="Q4" s="301">
        <v>21</v>
      </c>
      <c r="R4" s="300">
        <v>4</v>
      </c>
      <c r="S4" s="300">
        <v>158</v>
      </c>
      <c r="T4" s="301">
        <v>41</v>
      </c>
      <c r="U4" s="300">
        <v>34</v>
      </c>
      <c r="V4" s="300">
        <v>56</v>
      </c>
      <c r="W4" s="300">
        <v>3</v>
      </c>
      <c r="X4" s="300">
        <v>0</v>
      </c>
      <c r="Y4" s="300">
        <v>78</v>
      </c>
      <c r="Z4" s="300">
        <v>71</v>
      </c>
      <c r="AA4" s="302">
        <v>165</v>
      </c>
      <c r="AB4" s="303">
        <v>2</v>
      </c>
      <c r="AC4" s="300">
        <v>0</v>
      </c>
      <c r="AD4" s="302">
        <v>31</v>
      </c>
      <c r="AE4" s="303">
        <v>4</v>
      </c>
      <c r="AF4" s="301">
        <v>17</v>
      </c>
      <c r="AG4" s="302">
        <v>13</v>
      </c>
      <c r="AH4" s="304">
        <f>SUM(D4:AG4)</f>
        <v>2126</v>
      </c>
      <c r="AI4" s="293">
        <f>+AH4/$AH$41</f>
        <v>0.013767557521321581</v>
      </c>
    </row>
    <row r="5" spans="1:35" s="20" customFormat="1" ht="13.5" customHeight="1" thickBot="1">
      <c r="A5" s="477"/>
      <c r="B5" s="226" t="s">
        <v>49</v>
      </c>
      <c r="C5" s="305"/>
      <c r="D5" s="306">
        <v>51</v>
      </c>
      <c r="E5" s="306">
        <v>49</v>
      </c>
      <c r="F5" s="306">
        <v>183</v>
      </c>
      <c r="G5" s="306">
        <v>6</v>
      </c>
      <c r="H5" s="306">
        <v>51</v>
      </c>
      <c r="I5" s="306">
        <v>699</v>
      </c>
      <c r="J5" s="306">
        <v>577</v>
      </c>
      <c r="K5" s="306">
        <v>52</v>
      </c>
      <c r="L5" s="306">
        <v>201</v>
      </c>
      <c r="M5" s="306">
        <v>7</v>
      </c>
      <c r="N5" s="306">
        <v>4</v>
      </c>
      <c r="O5" s="306">
        <v>3</v>
      </c>
      <c r="P5" s="306">
        <v>0</v>
      </c>
      <c r="Q5" s="307">
        <v>34</v>
      </c>
      <c r="R5" s="306">
        <v>8</v>
      </c>
      <c r="S5" s="306">
        <v>141</v>
      </c>
      <c r="T5" s="307">
        <v>59</v>
      </c>
      <c r="U5" s="306">
        <v>55</v>
      </c>
      <c r="V5" s="306">
        <v>129</v>
      </c>
      <c r="W5" s="306">
        <v>8</v>
      </c>
      <c r="X5" s="306">
        <v>7</v>
      </c>
      <c r="Y5" s="306">
        <v>140</v>
      </c>
      <c r="Z5" s="306">
        <v>118</v>
      </c>
      <c r="AA5" s="308">
        <v>160</v>
      </c>
      <c r="AB5" s="309">
        <v>3</v>
      </c>
      <c r="AC5" s="306">
        <v>0</v>
      </c>
      <c r="AD5" s="308">
        <v>51</v>
      </c>
      <c r="AE5" s="309">
        <v>13</v>
      </c>
      <c r="AF5" s="307">
        <v>11</v>
      </c>
      <c r="AG5" s="308">
        <v>25</v>
      </c>
      <c r="AH5" s="310">
        <f>SUM(D5:AG5)</f>
        <v>2845</v>
      </c>
      <c r="AI5" s="294">
        <f aca="true" t="shared" si="0" ref="AI5:AI41">+AH5/$AH$41</f>
        <v>0.01842365999443081</v>
      </c>
    </row>
    <row r="6" spans="1:35" s="40" customFormat="1" ht="11.25" customHeight="1">
      <c r="A6" s="477"/>
      <c r="B6" s="248" t="s">
        <v>3</v>
      </c>
      <c r="C6" s="299"/>
      <c r="D6" s="300">
        <v>72</v>
      </c>
      <c r="E6" s="300">
        <v>106</v>
      </c>
      <c r="F6" s="300">
        <v>337</v>
      </c>
      <c r="G6" s="300">
        <v>6</v>
      </c>
      <c r="H6" s="300">
        <v>77</v>
      </c>
      <c r="I6" s="300">
        <v>1359</v>
      </c>
      <c r="J6" s="300">
        <v>762</v>
      </c>
      <c r="K6" s="300">
        <v>130</v>
      </c>
      <c r="L6" s="300">
        <v>443</v>
      </c>
      <c r="M6" s="300">
        <v>7</v>
      </c>
      <c r="N6" s="300">
        <v>6</v>
      </c>
      <c r="O6" s="300">
        <v>6</v>
      </c>
      <c r="P6" s="311">
        <v>0</v>
      </c>
      <c r="Q6" s="312">
        <v>55</v>
      </c>
      <c r="R6" s="311">
        <v>12</v>
      </c>
      <c r="S6" s="311">
        <v>299</v>
      </c>
      <c r="T6" s="312">
        <v>100</v>
      </c>
      <c r="U6" s="313">
        <v>89</v>
      </c>
      <c r="V6" s="313">
        <v>185</v>
      </c>
      <c r="W6" s="313">
        <v>11</v>
      </c>
      <c r="X6" s="313">
        <v>7</v>
      </c>
      <c r="Y6" s="313">
        <v>218</v>
      </c>
      <c r="Z6" s="313">
        <v>189</v>
      </c>
      <c r="AA6" s="314">
        <v>325</v>
      </c>
      <c r="AB6" s="315">
        <v>5</v>
      </c>
      <c r="AC6" s="313">
        <v>0</v>
      </c>
      <c r="AD6" s="314">
        <v>82</v>
      </c>
      <c r="AE6" s="315">
        <v>17</v>
      </c>
      <c r="AF6" s="316">
        <v>28</v>
      </c>
      <c r="AG6" s="314">
        <v>38</v>
      </c>
      <c r="AH6" s="317">
        <f aca="true" t="shared" si="1" ref="AH6:AH28">SUM(C6:AG6)</f>
        <v>4971</v>
      </c>
      <c r="AI6" s="293">
        <f t="shared" si="0"/>
        <v>0.03219121751575239</v>
      </c>
    </row>
    <row r="7" spans="1:35" s="40" customFormat="1" ht="12.75" customHeight="1">
      <c r="A7" s="477"/>
      <c r="B7" s="247" t="s">
        <v>23</v>
      </c>
      <c r="C7" s="318">
        <v>165</v>
      </c>
      <c r="D7" s="319"/>
      <c r="E7" s="320">
        <v>136</v>
      </c>
      <c r="F7" s="320">
        <v>1032</v>
      </c>
      <c r="G7" s="320">
        <v>6</v>
      </c>
      <c r="H7" s="320">
        <v>110</v>
      </c>
      <c r="I7" s="320">
        <v>378</v>
      </c>
      <c r="J7" s="320">
        <v>619</v>
      </c>
      <c r="K7" s="320">
        <v>60</v>
      </c>
      <c r="L7" s="320">
        <v>193</v>
      </c>
      <c r="M7" s="320">
        <v>2</v>
      </c>
      <c r="N7" s="320">
        <v>5</v>
      </c>
      <c r="O7" s="320">
        <v>25</v>
      </c>
      <c r="P7" s="320">
        <v>1</v>
      </c>
      <c r="Q7" s="321">
        <v>11</v>
      </c>
      <c r="R7" s="320">
        <v>3</v>
      </c>
      <c r="S7" s="320">
        <v>239</v>
      </c>
      <c r="T7" s="321">
        <v>280</v>
      </c>
      <c r="U7" s="320">
        <v>135</v>
      </c>
      <c r="V7" s="320">
        <v>216</v>
      </c>
      <c r="W7" s="320">
        <v>63</v>
      </c>
      <c r="X7" s="320">
        <v>66</v>
      </c>
      <c r="Y7" s="320">
        <v>293</v>
      </c>
      <c r="Z7" s="320">
        <v>170</v>
      </c>
      <c r="AA7" s="322">
        <v>375</v>
      </c>
      <c r="AB7" s="323">
        <v>5</v>
      </c>
      <c r="AC7" s="320">
        <v>1</v>
      </c>
      <c r="AD7" s="322">
        <v>63</v>
      </c>
      <c r="AE7" s="323">
        <v>11</v>
      </c>
      <c r="AF7" s="321">
        <v>4</v>
      </c>
      <c r="AG7" s="322">
        <v>58</v>
      </c>
      <c r="AH7" s="324">
        <f t="shared" si="1"/>
        <v>4725</v>
      </c>
      <c r="AI7" s="295">
        <f t="shared" si="0"/>
        <v>0.030598169938026564</v>
      </c>
    </row>
    <row r="8" spans="1:35" s="40" customFormat="1" ht="12.75" customHeight="1">
      <c r="A8" s="477"/>
      <c r="B8" s="247" t="s">
        <v>4</v>
      </c>
      <c r="C8" s="325">
        <v>45</v>
      </c>
      <c r="D8" s="326">
        <v>24</v>
      </c>
      <c r="E8" s="319"/>
      <c r="F8" s="326">
        <v>330</v>
      </c>
      <c r="G8" s="326">
        <v>2</v>
      </c>
      <c r="H8" s="326">
        <v>13</v>
      </c>
      <c r="I8" s="326">
        <v>280</v>
      </c>
      <c r="J8" s="326">
        <v>221</v>
      </c>
      <c r="K8" s="326">
        <v>26</v>
      </c>
      <c r="L8" s="326">
        <v>68</v>
      </c>
      <c r="M8" s="326">
        <v>3</v>
      </c>
      <c r="N8" s="326">
        <v>3</v>
      </c>
      <c r="O8" s="326">
        <v>6</v>
      </c>
      <c r="P8" s="326">
        <v>0</v>
      </c>
      <c r="Q8" s="327">
        <v>6</v>
      </c>
      <c r="R8" s="326">
        <v>11</v>
      </c>
      <c r="S8" s="326">
        <v>95</v>
      </c>
      <c r="T8" s="327">
        <v>69</v>
      </c>
      <c r="U8" s="326">
        <v>16</v>
      </c>
      <c r="V8" s="326">
        <v>15</v>
      </c>
      <c r="W8" s="326">
        <v>5</v>
      </c>
      <c r="X8" s="326">
        <v>0</v>
      </c>
      <c r="Y8" s="326">
        <v>10</v>
      </c>
      <c r="Z8" s="326">
        <v>26</v>
      </c>
      <c r="AA8" s="328">
        <v>345</v>
      </c>
      <c r="AB8" s="329">
        <v>17</v>
      </c>
      <c r="AC8" s="326">
        <v>0</v>
      </c>
      <c r="AD8" s="328">
        <v>27</v>
      </c>
      <c r="AE8" s="329">
        <v>0</v>
      </c>
      <c r="AF8" s="327">
        <v>0</v>
      </c>
      <c r="AG8" s="328">
        <v>19</v>
      </c>
      <c r="AH8" s="324">
        <f t="shared" si="1"/>
        <v>1682</v>
      </c>
      <c r="AI8" s="295">
        <f t="shared" si="0"/>
        <v>0.010892300917621308</v>
      </c>
    </row>
    <row r="9" spans="1:35" s="40" customFormat="1" ht="12.75" customHeight="1">
      <c r="A9" s="477"/>
      <c r="B9" s="247" t="s">
        <v>5</v>
      </c>
      <c r="C9" s="325">
        <v>334</v>
      </c>
      <c r="D9" s="326">
        <v>374</v>
      </c>
      <c r="E9" s="326">
        <v>568</v>
      </c>
      <c r="F9" s="319"/>
      <c r="G9" s="326">
        <v>67</v>
      </c>
      <c r="H9" s="326">
        <v>199</v>
      </c>
      <c r="I9" s="326">
        <v>5063</v>
      </c>
      <c r="J9" s="326">
        <v>4498</v>
      </c>
      <c r="K9" s="326">
        <v>858</v>
      </c>
      <c r="L9" s="326">
        <v>1857</v>
      </c>
      <c r="M9" s="326">
        <v>23</v>
      </c>
      <c r="N9" s="326">
        <v>54</v>
      </c>
      <c r="O9" s="326">
        <v>98</v>
      </c>
      <c r="P9" s="326">
        <v>6</v>
      </c>
      <c r="Q9" s="327">
        <v>335</v>
      </c>
      <c r="R9" s="326">
        <v>34</v>
      </c>
      <c r="S9" s="326">
        <v>818</v>
      </c>
      <c r="T9" s="327">
        <v>472</v>
      </c>
      <c r="U9" s="326">
        <v>652</v>
      </c>
      <c r="V9" s="326">
        <v>377</v>
      </c>
      <c r="W9" s="326">
        <v>50</v>
      </c>
      <c r="X9" s="326">
        <v>50</v>
      </c>
      <c r="Y9" s="326">
        <v>1061</v>
      </c>
      <c r="Z9" s="326">
        <v>1874</v>
      </c>
      <c r="AA9" s="328">
        <v>3106</v>
      </c>
      <c r="AB9" s="329">
        <v>76</v>
      </c>
      <c r="AC9" s="326">
        <v>11</v>
      </c>
      <c r="AD9" s="328">
        <v>647</v>
      </c>
      <c r="AE9" s="329">
        <v>24</v>
      </c>
      <c r="AF9" s="327">
        <v>52</v>
      </c>
      <c r="AG9" s="328">
        <v>210</v>
      </c>
      <c r="AH9" s="324">
        <f t="shared" si="1"/>
        <v>23848</v>
      </c>
      <c r="AI9" s="295">
        <f t="shared" si="0"/>
        <v>0.15443495379514444</v>
      </c>
    </row>
    <row r="10" spans="1:35" s="40" customFormat="1" ht="12.75" customHeight="1">
      <c r="A10" s="477"/>
      <c r="B10" s="247" t="s">
        <v>24</v>
      </c>
      <c r="C10" s="325">
        <v>7</v>
      </c>
      <c r="D10" s="326">
        <v>4</v>
      </c>
      <c r="E10" s="326">
        <v>35</v>
      </c>
      <c r="F10" s="326">
        <v>67</v>
      </c>
      <c r="G10" s="319"/>
      <c r="H10" s="326">
        <v>13</v>
      </c>
      <c r="I10" s="326">
        <v>38</v>
      </c>
      <c r="J10" s="326">
        <v>57</v>
      </c>
      <c r="K10" s="326">
        <v>3</v>
      </c>
      <c r="L10" s="326">
        <v>50</v>
      </c>
      <c r="M10" s="326">
        <v>0</v>
      </c>
      <c r="N10" s="326">
        <v>0</v>
      </c>
      <c r="O10" s="326">
        <v>5</v>
      </c>
      <c r="P10" s="326">
        <v>0</v>
      </c>
      <c r="Q10" s="327">
        <v>3</v>
      </c>
      <c r="R10" s="326">
        <v>1</v>
      </c>
      <c r="S10" s="326">
        <v>34</v>
      </c>
      <c r="T10" s="327">
        <v>22</v>
      </c>
      <c r="U10" s="326">
        <v>8</v>
      </c>
      <c r="V10" s="326">
        <v>10</v>
      </c>
      <c r="W10" s="326">
        <v>2</v>
      </c>
      <c r="X10" s="326">
        <v>2</v>
      </c>
      <c r="Y10" s="326">
        <v>75</v>
      </c>
      <c r="Z10" s="326">
        <v>25</v>
      </c>
      <c r="AA10" s="328">
        <v>28</v>
      </c>
      <c r="AB10" s="329">
        <v>1</v>
      </c>
      <c r="AC10" s="326">
        <v>0</v>
      </c>
      <c r="AD10" s="328">
        <v>10</v>
      </c>
      <c r="AE10" s="329">
        <v>8</v>
      </c>
      <c r="AF10" s="327">
        <v>0</v>
      </c>
      <c r="AG10" s="328">
        <v>3</v>
      </c>
      <c r="AH10" s="324">
        <f t="shared" si="1"/>
        <v>511</v>
      </c>
      <c r="AI10" s="295">
        <f t="shared" si="0"/>
        <v>0.0033091354155199097</v>
      </c>
    </row>
    <row r="11" spans="1:35" s="40" customFormat="1" ht="12.75" customHeight="1">
      <c r="A11" s="477"/>
      <c r="B11" s="247" t="s">
        <v>6</v>
      </c>
      <c r="C11" s="325">
        <v>148</v>
      </c>
      <c r="D11" s="326">
        <v>111</v>
      </c>
      <c r="E11" s="326">
        <v>66</v>
      </c>
      <c r="F11" s="326">
        <v>376</v>
      </c>
      <c r="G11" s="326">
        <v>2</v>
      </c>
      <c r="H11" s="319"/>
      <c r="I11" s="326">
        <v>411</v>
      </c>
      <c r="J11" s="326">
        <v>491</v>
      </c>
      <c r="K11" s="326">
        <v>22</v>
      </c>
      <c r="L11" s="326">
        <v>265</v>
      </c>
      <c r="M11" s="326">
        <v>6</v>
      </c>
      <c r="N11" s="326">
        <v>0</v>
      </c>
      <c r="O11" s="326">
        <v>3</v>
      </c>
      <c r="P11" s="326">
        <v>1</v>
      </c>
      <c r="Q11" s="327">
        <v>32</v>
      </c>
      <c r="R11" s="326">
        <v>1</v>
      </c>
      <c r="S11" s="326">
        <v>119</v>
      </c>
      <c r="T11" s="327">
        <v>83</v>
      </c>
      <c r="U11" s="326">
        <v>43</v>
      </c>
      <c r="V11" s="326">
        <v>103</v>
      </c>
      <c r="W11" s="326">
        <v>8</v>
      </c>
      <c r="X11" s="326">
        <v>4</v>
      </c>
      <c r="Y11" s="326">
        <v>124</v>
      </c>
      <c r="Z11" s="326">
        <v>92</v>
      </c>
      <c r="AA11" s="328">
        <v>140</v>
      </c>
      <c r="AB11" s="329">
        <v>1</v>
      </c>
      <c r="AC11" s="326">
        <v>0</v>
      </c>
      <c r="AD11" s="328">
        <v>28</v>
      </c>
      <c r="AE11" s="329">
        <v>9</v>
      </c>
      <c r="AF11" s="327">
        <v>17</v>
      </c>
      <c r="AG11" s="328">
        <v>8</v>
      </c>
      <c r="AH11" s="324">
        <f t="shared" si="1"/>
        <v>2714</v>
      </c>
      <c r="AI11" s="295">
        <f t="shared" si="0"/>
        <v>0.017575329780275997</v>
      </c>
    </row>
    <row r="12" spans="1:35" s="40" customFormat="1" ht="12.75" customHeight="1">
      <c r="A12" s="477"/>
      <c r="B12" s="247" t="s">
        <v>7</v>
      </c>
      <c r="C12" s="325">
        <v>1191</v>
      </c>
      <c r="D12" s="326">
        <v>317</v>
      </c>
      <c r="E12" s="326">
        <v>663</v>
      </c>
      <c r="F12" s="326">
        <v>2630</v>
      </c>
      <c r="G12" s="326">
        <v>13</v>
      </c>
      <c r="H12" s="326">
        <v>221</v>
      </c>
      <c r="I12" s="319"/>
      <c r="J12" s="326">
        <v>3615</v>
      </c>
      <c r="K12" s="326">
        <v>598</v>
      </c>
      <c r="L12" s="326">
        <v>5291</v>
      </c>
      <c r="M12" s="326">
        <v>14</v>
      </c>
      <c r="N12" s="326">
        <v>20</v>
      </c>
      <c r="O12" s="326">
        <v>57</v>
      </c>
      <c r="P12" s="326">
        <v>0</v>
      </c>
      <c r="Q12" s="327">
        <v>127</v>
      </c>
      <c r="R12" s="326">
        <v>13</v>
      </c>
      <c r="S12" s="326">
        <v>1221</v>
      </c>
      <c r="T12" s="327">
        <v>368</v>
      </c>
      <c r="U12" s="326">
        <v>345</v>
      </c>
      <c r="V12" s="326">
        <v>1245</v>
      </c>
      <c r="W12" s="326">
        <v>51</v>
      </c>
      <c r="X12" s="326">
        <v>38</v>
      </c>
      <c r="Y12" s="326">
        <v>642</v>
      </c>
      <c r="Z12" s="326">
        <v>877</v>
      </c>
      <c r="AA12" s="328">
        <v>2901</v>
      </c>
      <c r="AB12" s="329">
        <v>36</v>
      </c>
      <c r="AC12" s="326">
        <v>1</v>
      </c>
      <c r="AD12" s="328">
        <v>246</v>
      </c>
      <c r="AE12" s="329">
        <v>34</v>
      </c>
      <c r="AF12" s="327">
        <v>99</v>
      </c>
      <c r="AG12" s="328">
        <v>17</v>
      </c>
      <c r="AH12" s="324">
        <f t="shared" si="1"/>
        <v>22891</v>
      </c>
      <c r="AI12" s="295">
        <f t="shared" si="0"/>
        <v>0.1482376101696013</v>
      </c>
    </row>
    <row r="13" spans="1:35" s="40" customFormat="1" ht="12.75" customHeight="1">
      <c r="A13" s="477"/>
      <c r="B13" s="247" t="s">
        <v>8</v>
      </c>
      <c r="C13" s="325">
        <v>390</v>
      </c>
      <c r="D13" s="326">
        <v>311</v>
      </c>
      <c r="E13" s="326">
        <v>606</v>
      </c>
      <c r="F13" s="326">
        <v>2888</v>
      </c>
      <c r="G13" s="326">
        <v>54</v>
      </c>
      <c r="H13" s="326">
        <v>225</v>
      </c>
      <c r="I13" s="326">
        <v>5481</v>
      </c>
      <c r="J13" s="319"/>
      <c r="K13" s="326">
        <v>1202</v>
      </c>
      <c r="L13" s="326">
        <v>1642</v>
      </c>
      <c r="M13" s="326">
        <v>5</v>
      </c>
      <c r="N13" s="326">
        <v>22</v>
      </c>
      <c r="O13" s="326">
        <v>67</v>
      </c>
      <c r="P13" s="326">
        <v>2</v>
      </c>
      <c r="Q13" s="327">
        <v>204</v>
      </c>
      <c r="R13" s="326">
        <v>55</v>
      </c>
      <c r="S13" s="326">
        <v>893</v>
      </c>
      <c r="T13" s="327">
        <v>391</v>
      </c>
      <c r="U13" s="326">
        <v>459</v>
      </c>
      <c r="V13" s="326">
        <v>274</v>
      </c>
      <c r="W13" s="326">
        <v>84</v>
      </c>
      <c r="X13" s="326">
        <v>46</v>
      </c>
      <c r="Y13" s="326">
        <v>834</v>
      </c>
      <c r="Z13" s="326">
        <v>1238</v>
      </c>
      <c r="AA13" s="328">
        <v>4499</v>
      </c>
      <c r="AB13" s="329">
        <v>22</v>
      </c>
      <c r="AC13" s="326">
        <v>1</v>
      </c>
      <c r="AD13" s="328">
        <v>337</v>
      </c>
      <c r="AE13" s="329">
        <v>21</v>
      </c>
      <c r="AF13" s="327">
        <v>160</v>
      </c>
      <c r="AG13" s="328">
        <v>88</v>
      </c>
      <c r="AH13" s="324">
        <f t="shared" si="1"/>
        <v>22501</v>
      </c>
      <c r="AI13" s="295">
        <f t="shared" si="0"/>
        <v>0.14571204693662132</v>
      </c>
    </row>
    <row r="14" spans="1:35" s="40" customFormat="1" ht="12.75" customHeight="1">
      <c r="A14" s="477"/>
      <c r="B14" s="247" t="s">
        <v>46</v>
      </c>
      <c r="C14" s="325">
        <v>55</v>
      </c>
      <c r="D14" s="326">
        <v>13</v>
      </c>
      <c r="E14" s="326">
        <v>29</v>
      </c>
      <c r="F14" s="326">
        <v>271</v>
      </c>
      <c r="G14" s="326">
        <v>2</v>
      </c>
      <c r="H14" s="326">
        <v>10</v>
      </c>
      <c r="I14" s="326">
        <v>274</v>
      </c>
      <c r="J14" s="326">
        <v>479</v>
      </c>
      <c r="K14" s="319"/>
      <c r="L14" s="326">
        <v>87</v>
      </c>
      <c r="M14" s="326">
        <v>0</v>
      </c>
      <c r="N14" s="326">
        <v>0</v>
      </c>
      <c r="O14" s="326">
        <v>2</v>
      </c>
      <c r="P14" s="326">
        <v>0</v>
      </c>
      <c r="Q14" s="327">
        <v>8</v>
      </c>
      <c r="R14" s="326">
        <v>10</v>
      </c>
      <c r="S14" s="326">
        <v>82</v>
      </c>
      <c r="T14" s="327">
        <v>43</v>
      </c>
      <c r="U14" s="326">
        <v>12</v>
      </c>
      <c r="V14" s="326">
        <v>14</v>
      </c>
      <c r="W14" s="326">
        <v>6</v>
      </c>
      <c r="X14" s="326">
        <v>0</v>
      </c>
      <c r="Y14" s="326">
        <v>39</v>
      </c>
      <c r="Z14" s="326">
        <v>70</v>
      </c>
      <c r="AA14" s="328">
        <v>43</v>
      </c>
      <c r="AB14" s="329">
        <v>0</v>
      </c>
      <c r="AC14" s="326">
        <v>3</v>
      </c>
      <c r="AD14" s="328">
        <v>11</v>
      </c>
      <c r="AE14" s="329">
        <v>4</v>
      </c>
      <c r="AF14" s="327">
        <v>0</v>
      </c>
      <c r="AG14" s="328">
        <v>0</v>
      </c>
      <c r="AH14" s="324">
        <f t="shared" si="1"/>
        <v>1567</v>
      </c>
      <c r="AI14" s="295">
        <f t="shared" si="0"/>
        <v>0.010147583554050292</v>
      </c>
    </row>
    <row r="15" spans="1:35" s="40" customFormat="1" ht="12.75" customHeight="1">
      <c r="A15" s="477"/>
      <c r="B15" s="247" t="s">
        <v>10</v>
      </c>
      <c r="C15" s="325">
        <v>585</v>
      </c>
      <c r="D15" s="326">
        <v>115</v>
      </c>
      <c r="E15" s="326">
        <v>336</v>
      </c>
      <c r="F15" s="326">
        <v>1753</v>
      </c>
      <c r="G15" s="326">
        <v>41</v>
      </c>
      <c r="H15" s="326">
        <v>146</v>
      </c>
      <c r="I15" s="326">
        <v>6080</v>
      </c>
      <c r="J15" s="326">
        <v>2542</v>
      </c>
      <c r="K15" s="326">
        <v>260</v>
      </c>
      <c r="L15" s="319"/>
      <c r="M15" s="326">
        <v>6</v>
      </c>
      <c r="N15" s="326">
        <v>7</v>
      </c>
      <c r="O15" s="326">
        <v>38</v>
      </c>
      <c r="P15" s="326">
        <v>0</v>
      </c>
      <c r="Q15" s="327">
        <v>137</v>
      </c>
      <c r="R15" s="326">
        <v>77</v>
      </c>
      <c r="S15" s="326">
        <v>577</v>
      </c>
      <c r="T15" s="327">
        <v>275</v>
      </c>
      <c r="U15" s="326">
        <v>232</v>
      </c>
      <c r="V15" s="326">
        <v>762</v>
      </c>
      <c r="W15" s="326">
        <v>29</v>
      </c>
      <c r="X15" s="326">
        <v>21</v>
      </c>
      <c r="Y15" s="326">
        <v>315</v>
      </c>
      <c r="Z15" s="326">
        <v>396</v>
      </c>
      <c r="AA15" s="328">
        <v>1283</v>
      </c>
      <c r="AB15" s="329">
        <v>24</v>
      </c>
      <c r="AC15" s="326">
        <v>0</v>
      </c>
      <c r="AD15" s="328">
        <v>168</v>
      </c>
      <c r="AE15" s="329">
        <v>11</v>
      </c>
      <c r="AF15" s="327">
        <v>144</v>
      </c>
      <c r="AG15" s="328">
        <v>29</v>
      </c>
      <c r="AH15" s="324">
        <f t="shared" si="1"/>
        <v>16389</v>
      </c>
      <c r="AI15" s="295">
        <f t="shared" si="0"/>
        <v>0.10613193801361213</v>
      </c>
    </row>
    <row r="16" spans="1:35" s="40" customFormat="1" ht="12.75" customHeight="1">
      <c r="A16" s="477"/>
      <c r="B16" s="248" t="s">
        <v>25</v>
      </c>
      <c r="C16" s="325">
        <v>1</v>
      </c>
      <c r="D16" s="326">
        <v>1</v>
      </c>
      <c r="E16" s="326">
        <v>0</v>
      </c>
      <c r="F16" s="326">
        <v>3</v>
      </c>
      <c r="G16" s="326">
        <v>0</v>
      </c>
      <c r="H16" s="326">
        <v>54</v>
      </c>
      <c r="I16" s="326">
        <v>13</v>
      </c>
      <c r="J16" s="326">
        <v>14</v>
      </c>
      <c r="K16" s="326">
        <v>0</v>
      </c>
      <c r="L16" s="326">
        <v>7</v>
      </c>
      <c r="M16" s="319"/>
      <c r="N16" s="326">
        <v>0</v>
      </c>
      <c r="O16" s="326">
        <v>0</v>
      </c>
      <c r="P16" s="326">
        <v>0</v>
      </c>
      <c r="Q16" s="327">
        <v>1</v>
      </c>
      <c r="R16" s="326">
        <v>0</v>
      </c>
      <c r="S16" s="326">
        <v>1</v>
      </c>
      <c r="T16" s="327">
        <v>1</v>
      </c>
      <c r="U16" s="326">
        <v>0</v>
      </c>
      <c r="V16" s="326">
        <v>5</v>
      </c>
      <c r="W16" s="326">
        <v>0</v>
      </c>
      <c r="X16" s="326">
        <v>0</v>
      </c>
      <c r="Y16" s="326">
        <v>10</v>
      </c>
      <c r="Z16" s="326">
        <v>1</v>
      </c>
      <c r="AA16" s="328">
        <v>18</v>
      </c>
      <c r="AB16" s="329">
        <v>0</v>
      </c>
      <c r="AC16" s="326">
        <v>0</v>
      </c>
      <c r="AD16" s="328">
        <v>0</v>
      </c>
      <c r="AE16" s="329">
        <v>0</v>
      </c>
      <c r="AF16" s="327">
        <v>0</v>
      </c>
      <c r="AG16" s="328">
        <v>3</v>
      </c>
      <c r="AH16" s="324">
        <f t="shared" si="1"/>
        <v>133</v>
      </c>
      <c r="AI16" s="295">
        <f t="shared" si="0"/>
        <v>0.0008612818204777848</v>
      </c>
    </row>
    <row r="17" spans="1:35" s="40" customFormat="1" ht="12.75" customHeight="1">
      <c r="A17" s="477"/>
      <c r="B17" s="247" t="s">
        <v>26</v>
      </c>
      <c r="C17" s="326">
        <v>56</v>
      </c>
      <c r="D17" s="326">
        <v>8</v>
      </c>
      <c r="E17" s="326">
        <v>35</v>
      </c>
      <c r="F17" s="326">
        <v>159</v>
      </c>
      <c r="G17" s="326">
        <v>5</v>
      </c>
      <c r="H17" s="326">
        <v>2</v>
      </c>
      <c r="I17" s="326">
        <v>27</v>
      </c>
      <c r="J17" s="326">
        <v>49</v>
      </c>
      <c r="K17" s="326">
        <v>3</v>
      </c>
      <c r="L17" s="326">
        <v>29</v>
      </c>
      <c r="M17" s="326">
        <v>3</v>
      </c>
      <c r="N17" s="319"/>
      <c r="O17" s="326">
        <v>40</v>
      </c>
      <c r="P17" s="326">
        <v>0</v>
      </c>
      <c r="Q17" s="327">
        <v>3</v>
      </c>
      <c r="R17" s="326">
        <v>1</v>
      </c>
      <c r="S17" s="329">
        <v>31</v>
      </c>
      <c r="T17" s="330">
        <v>27</v>
      </c>
      <c r="U17" s="326">
        <v>25</v>
      </c>
      <c r="V17" s="329">
        <v>18</v>
      </c>
      <c r="W17" s="329">
        <v>4</v>
      </c>
      <c r="X17" s="329">
        <v>3</v>
      </c>
      <c r="Y17" s="329">
        <v>64</v>
      </c>
      <c r="Z17" s="329">
        <v>41</v>
      </c>
      <c r="AA17" s="328">
        <v>21</v>
      </c>
      <c r="AB17" s="329">
        <v>2</v>
      </c>
      <c r="AC17" s="329">
        <v>0</v>
      </c>
      <c r="AD17" s="328">
        <v>19</v>
      </c>
      <c r="AE17" s="329">
        <v>0</v>
      </c>
      <c r="AF17" s="330">
        <v>2</v>
      </c>
      <c r="AG17" s="328">
        <v>4</v>
      </c>
      <c r="AH17" s="324">
        <f t="shared" si="1"/>
        <v>681</v>
      </c>
      <c r="AI17" s="295">
        <f t="shared" si="0"/>
        <v>0.004410021952972717</v>
      </c>
    </row>
    <row r="18" spans="1:35" s="40" customFormat="1" ht="12.75" customHeight="1">
      <c r="A18" s="477"/>
      <c r="B18" s="247" t="s">
        <v>27</v>
      </c>
      <c r="C18" s="331">
        <v>119</v>
      </c>
      <c r="D18" s="320">
        <v>42</v>
      </c>
      <c r="E18" s="320">
        <v>194</v>
      </c>
      <c r="F18" s="320">
        <v>302</v>
      </c>
      <c r="G18" s="326">
        <v>10</v>
      </c>
      <c r="H18" s="320">
        <v>30</v>
      </c>
      <c r="I18" s="320">
        <v>97</v>
      </c>
      <c r="J18" s="320">
        <v>131</v>
      </c>
      <c r="K18" s="320">
        <v>25</v>
      </c>
      <c r="L18" s="320">
        <v>105</v>
      </c>
      <c r="M18" s="320">
        <v>5</v>
      </c>
      <c r="N18" s="320">
        <v>31</v>
      </c>
      <c r="O18" s="319"/>
      <c r="P18" s="320">
        <v>0</v>
      </c>
      <c r="Q18" s="321">
        <v>11</v>
      </c>
      <c r="R18" s="320">
        <v>0</v>
      </c>
      <c r="S18" s="320">
        <v>49</v>
      </c>
      <c r="T18" s="321">
        <v>64</v>
      </c>
      <c r="U18" s="320">
        <v>84</v>
      </c>
      <c r="V18" s="320">
        <v>85</v>
      </c>
      <c r="W18" s="320">
        <v>10</v>
      </c>
      <c r="X18" s="320">
        <v>18</v>
      </c>
      <c r="Y18" s="320">
        <v>217</v>
      </c>
      <c r="Z18" s="320">
        <v>137</v>
      </c>
      <c r="AA18" s="322">
        <v>72</v>
      </c>
      <c r="AB18" s="323">
        <v>2</v>
      </c>
      <c r="AC18" s="320">
        <v>0</v>
      </c>
      <c r="AD18" s="322">
        <v>37</v>
      </c>
      <c r="AE18" s="323">
        <v>7</v>
      </c>
      <c r="AF18" s="321">
        <v>5</v>
      </c>
      <c r="AG18" s="322">
        <v>21</v>
      </c>
      <c r="AH18" s="324">
        <f t="shared" si="1"/>
        <v>1910</v>
      </c>
      <c r="AI18" s="295">
        <f t="shared" si="0"/>
        <v>0.012368784038440368</v>
      </c>
    </row>
    <row r="19" spans="1:35" s="40" customFormat="1" ht="12.75" customHeight="1">
      <c r="A19" s="477"/>
      <c r="B19" s="247" t="s">
        <v>11</v>
      </c>
      <c r="C19" s="331">
        <v>1</v>
      </c>
      <c r="D19" s="320">
        <v>1</v>
      </c>
      <c r="E19" s="320">
        <v>1</v>
      </c>
      <c r="F19" s="320">
        <v>33</v>
      </c>
      <c r="G19" s="320">
        <v>0</v>
      </c>
      <c r="H19" s="320">
        <v>0</v>
      </c>
      <c r="I19" s="320">
        <v>24</v>
      </c>
      <c r="J19" s="320">
        <v>29</v>
      </c>
      <c r="K19" s="320">
        <v>0</v>
      </c>
      <c r="L19" s="320">
        <v>6</v>
      </c>
      <c r="M19" s="320">
        <v>0</v>
      </c>
      <c r="N19" s="320">
        <v>0</v>
      </c>
      <c r="O19" s="320">
        <v>0</v>
      </c>
      <c r="P19" s="319"/>
      <c r="Q19" s="321">
        <v>1</v>
      </c>
      <c r="R19" s="320">
        <v>0</v>
      </c>
      <c r="S19" s="320">
        <v>3</v>
      </c>
      <c r="T19" s="321">
        <v>10</v>
      </c>
      <c r="U19" s="320">
        <v>1</v>
      </c>
      <c r="V19" s="320">
        <v>6</v>
      </c>
      <c r="W19" s="320">
        <v>0</v>
      </c>
      <c r="X19" s="320">
        <v>0</v>
      </c>
      <c r="Y19" s="320">
        <v>2</v>
      </c>
      <c r="Z19" s="320">
        <v>12</v>
      </c>
      <c r="AA19" s="322">
        <v>15</v>
      </c>
      <c r="AB19" s="323">
        <v>0</v>
      </c>
      <c r="AC19" s="320">
        <v>0</v>
      </c>
      <c r="AD19" s="322">
        <v>1</v>
      </c>
      <c r="AE19" s="323">
        <v>0</v>
      </c>
      <c r="AF19" s="321">
        <v>0</v>
      </c>
      <c r="AG19" s="322">
        <v>0</v>
      </c>
      <c r="AH19" s="324">
        <f t="shared" si="1"/>
        <v>146</v>
      </c>
      <c r="AI19" s="295">
        <f t="shared" si="0"/>
        <v>0.0009454672615771171</v>
      </c>
    </row>
    <row r="20" spans="1:35" s="40" customFormat="1" ht="12.75" customHeight="1">
      <c r="A20" s="477"/>
      <c r="B20" s="247" t="s">
        <v>28</v>
      </c>
      <c r="C20" s="331">
        <v>137</v>
      </c>
      <c r="D20" s="320">
        <v>14</v>
      </c>
      <c r="E20" s="320">
        <v>80</v>
      </c>
      <c r="F20" s="320">
        <v>676</v>
      </c>
      <c r="G20" s="320">
        <v>6</v>
      </c>
      <c r="H20" s="320">
        <v>59</v>
      </c>
      <c r="I20" s="320">
        <v>150</v>
      </c>
      <c r="J20" s="320">
        <v>321</v>
      </c>
      <c r="K20" s="320">
        <v>16</v>
      </c>
      <c r="L20" s="320">
        <v>272</v>
      </c>
      <c r="M20" s="320">
        <v>0</v>
      </c>
      <c r="N20" s="320">
        <v>1</v>
      </c>
      <c r="O20" s="320">
        <v>1</v>
      </c>
      <c r="P20" s="320">
        <v>0</v>
      </c>
      <c r="Q20" s="332"/>
      <c r="R20" s="320">
        <v>0</v>
      </c>
      <c r="S20" s="320">
        <v>171</v>
      </c>
      <c r="T20" s="321">
        <v>156</v>
      </c>
      <c r="U20" s="320">
        <v>34</v>
      </c>
      <c r="V20" s="320">
        <v>42</v>
      </c>
      <c r="W20" s="320">
        <v>7</v>
      </c>
      <c r="X20" s="320">
        <v>5</v>
      </c>
      <c r="Y20" s="320">
        <v>226</v>
      </c>
      <c r="Z20" s="320">
        <v>71</v>
      </c>
      <c r="AA20" s="322">
        <v>131</v>
      </c>
      <c r="AB20" s="323">
        <v>1</v>
      </c>
      <c r="AC20" s="320">
        <v>8</v>
      </c>
      <c r="AD20" s="322">
        <v>47</v>
      </c>
      <c r="AE20" s="323">
        <v>2</v>
      </c>
      <c r="AF20" s="321">
        <v>5</v>
      </c>
      <c r="AG20" s="322">
        <v>19</v>
      </c>
      <c r="AH20" s="324">
        <f t="shared" si="1"/>
        <v>2658</v>
      </c>
      <c r="AI20" s="295">
        <f t="shared" si="0"/>
        <v>0.017212684803232722</v>
      </c>
    </row>
    <row r="21" spans="1:35" s="40" customFormat="1" ht="12.75" customHeight="1">
      <c r="A21" s="477"/>
      <c r="B21" s="247" t="s">
        <v>43</v>
      </c>
      <c r="C21" s="331">
        <v>6</v>
      </c>
      <c r="D21" s="320">
        <v>1</v>
      </c>
      <c r="E21" s="320">
        <v>5</v>
      </c>
      <c r="F21" s="320">
        <v>2</v>
      </c>
      <c r="G21" s="320">
        <v>0</v>
      </c>
      <c r="H21" s="320">
        <v>0</v>
      </c>
      <c r="I21" s="320">
        <v>5</v>
      </c>
      <c r="J21" s="320">
        <v>15</v>
      </c>
      <c r="K21" s="320">
        <v>9</v>
      </c>
      <c r="L21" s="320">
        <v>57</v>
      </c>
      <c r="M21" s="320">
        <v>0</v>
      </c>
      <c r="N21" s="320">
        <v>0</v>
      </c>
      <c r="O21" s="320">
        <v>0</v>
      </c>
      <c r="P21" s="320">
        <v>0</v>
      </c>
      <c r="Q21" s="320">
        <v>0</v>
      </c>
      <c r="R21" s="319"/>
      <c r="S21" s="320">
        <v>7</v>
      </c>
      <c r="T21" s="321">
        <v>0</v>
      </c>
      <c r="U21" s="320">
        <v>0</v>
      </c>
      <c r="V21" s="320">
        <v>3</v>
      </c>
      <c r="W21" s="320">
        <v>0</v>
      </c>
      <c r="X21" s="320">
        <v>0</v>
      </c>
      <c r="Y21" s="320">
        <v>6</v>
      </c>
      <c r="Z21" s="320">
        <v>3</v>
      </c>
      <c r="AA21" s="322">
        <v>30</v>
      </c>
      <c r="AB21" s="323">
        <v>0</v>
      </c>
      <c r="AC21" s="320">
        <v>0</v>
      </c>
      <c r="AD21" s="322">
        <v>0</v>
      </c>
      <c r="AE21" s="323">
        <v>0</v>
      </c>
      <c r="AF21" s="321">
        <v>0</v>
      </c>
      <c r="AG21" s="322">
        <v>0</v>
      </c>
      <c r="AH21" s="324">
        <f t="shared" si="1"/>
        <v>149</v>
      </c>
      <c r="AI21" s="295">
        <f t="shared" si="0"/>
        <v>0.0009648946710615784</v>
      </c>
    </row>
    <row r="22" spans="1:35" s="40" customFormat="1" ht="12.75" customHeight="1">
      <c r="A22" s="477"/>
      <c r="B22" s="247" t="s">
        <v>12</v>
      </c>
      <c r="C22" s="331">
        <v>164</v>
      </c>
      <c r="D22" s="320">
        <v>55</v>
      </c>
      <c r="E22" s="320">
        <v>184</v>
      </c>
      <c r="F22" s="320">
        <v>378</v>
      </c>
      <c r="G22" s="320">
        <v>13</v>
      </c>
      <c r="H22" s="320">
        <v>56</v>
      </c>
      <c r="I22" s="320">
        <v>808</v>
      </c>
      <c r="J22" s="320">
        <v>574</v>
      </c>
      <c r="K22" s="320">
        <v>104</v>
      </c>
      <c r="L22" s="320">
        <v>270</v>
      </c>
      <c r="M22" s="320">
        <v>0</v>
      </c>
      <c r="N22" s="320">
        <v>4</v>
      </c>
      <c r="O22" s="320">
        <v>7</v>
      </c>
      <c r="P22" s="320">
        <v>0</v>
      </c>
      <c r="Q22" s="320">
        <v>83</v>
      </c>
      <c r="R22" s="320">
        <v>10</v>
      </c>
      <c r="S22" s="319"/>
      <c r="T22" s="321">
        <v>109</v>
      </c>
      <c r="U22" s="320">
        <v>71</v>
      </c>
      <c r="V22" s="320">
        <v>85</v>
      </c>
      <c r="W22" s="320">
        <v>5</v>
      </c>
      <c r="X22" s="320">
        <v>0</v>
      </c>
      <c r="Y22" s="320">
        <v>280</v>
      </c>
      <c r="Z22" s="320">
        <v>435</v>
      </c>
      <c r="AA22" s="322">
        <v>538</v>
      </c>
      <c r="AB22" s="323">
        <v>7</v>
      </c>
      <c r="AC22" s="320">
        <v>0</v>
      </c>
      <c r="AD22" s="322">
        <v>137</v>
      </c>
      <c r="AE22" s="323">
        <v>4</v>
      </c>
      <c r="AF22" s="321">
        <v>10</v>
      </c>
      <c r="AG22" s="322">
        <v>100</v>
      </c>
      <c r="AH22" s="324">
        <f t="shared" si="1"/>
        <v>4491</v>
      </c>
      <c r="AI22" s="295">
        <f t="shared" si="0"/>
        <v>0.029082831998238582</v>
      </c>
    </row>
    <row r="23" spans="1:35" s="40" customFormat="1" ht="12.75" customHeight="1">
      <c r="A23" s="477"/>
      <c r="B23" s="247" t="s">
        <v>13</v>
      </c>
      <c r="C23" s="331">
        <v>97</v>
      </c>
      <c r="D23" s="320">
        <v>81</v>
      </c>
      <c r="E23" s="320">
        <v>104</v>
      </c>
      <c r="F23" s="320">
        <v>236</v>
      </c>
      <c r="G23" s="320">
        <v>16</v>
      </c>
      <c r="H23" s="320">
        <v>47</v>
      </c>
      <c r="I23" s="320">
        <v>712</v>
      </c>
      <c r="J23" s="320">
        <v>526</v>
      </c>
      <c r="K23" s="320">
        <v>138</v>
      </c>
      <c r="L23" s="320">
        <v>426</v>
      </c>
      <c r="M23" s="320">
        <v>1</v>
      </c>
      <c r="N23" s="320">
        <v>12</v>
      </c>
      <c r="O23" s="320">
        <v>22</v>
      </c>
      <c r="P23" s="320">
        <v>0</v>
      </c>
      <c r="Q23" s="320">
        <v>43</v>
      </c>
      <c r="R23" s="320">
        <v>16</v>
      </c>
      <c r="S23" s="320">
        <v>218</v>
      </c>
      <c r="T23" s="332"/>
      <c r="U23" s="320">
        <v>53</v>
      </c>
      <c r="V23" s="320">
        <v>83</v>
      </c>
      <c r="W23" s="320">
        <v>26</v>
      </c>
      <c r="X23" s="320">
        <v>11</v>
      </c>
      <c r="Y23" s="320">
        <v>252</v>
      </c>
      <c r="Z23" s="320">
        <v>314</v>
      </c>
      <c r="AA23" s="322">
        <v>364</v>
      </c>
      <c r="AB23" s="323">
        <v>22</v>
      </c>
      <c r="AC23" s="320">
        <v>0</v>
      </c>
      <c r="AD23" s="322">
        <v>113</v>
      </c>
      <c r="AE23" s="323">
        <v>6</v>
      </c>
      <c r="AF23" s="321">
        <v>5</v>
      </c>
      <c r="AG23" s="322">
        <v>27</v>
      </c>
      <c r="AH23" s="324">
        <f t="shared" si="1"/>
        <v>3971</v>
      </c>
      <c r="AI23" s="295">
        <f t="shared" si="0"/>
        <v>0.025715414354265286</v>
      </c>
    </row>
    <row r="24" spans="1:35" s="40" customFormat="1" ht="12.75" customHeight="1">
      <c r="A24" s="477"/>
      <c r="B24" s="247" t="s">
        <v>29</v>
      </c>
      <c r="C24" s="331">
        <v>475</v>
      </c>
      <c r="D24" s="320">
        <v>247</v>
      </c>
      <c r="E24" s="320">
        <v>541</v>
      </c>
      <c r="F24" s="320">
        <v>2329</v>
      </c>
      <c r="G24" s="320">
        <v>20</v>
      </c>
      <c r="H24" s="320">
        <v>182</v>
      </c>
      <c r="I24" s="320">
        <v>968</v>
      </c>
      <c r="J24" s="320">
        <v>1116</v>
      </c>
      <c r="K24" s="320">
        <v>136</v>
      </c>
      <c r="L24" s="320">
        <v>824</v>
      </c>
      <c r="M24" s="320">
        <v>7</v>
      </c>
      <c r="N24" s="320">
        <v>36</v>
      </c>
      <c r="O24" s="320">
        <v>84</v>
      </c>
      <c r="P24" s="320">
        <v>0</v>
      </c>
      <c r="Q24" s="320">
        <v>70</v>
      </c>
      <c r="R24" s="320">
        <v>4</v>
      </c>
      <c r="S24" s="320">
        <v>440</v>
      </c>
      <c r="T24" s="321">
        <v>293</v>
      </c>
      <c r="U24" s="319"/>
      <c r="V24" s="320">
        <v>371</v>
      </c>
      <c r="W24" s="320">
        <v>76</v>
      </c>
      <c r="X24" s="320">
        <v>109</v>
      </c>
      <c r="Y24" s="320">
        <v>423</v>
      </c>
      <c r="Z24" s="320">
        <v>375</v>
      </c>
      <c r="AA24" s="322">
        <v>567</v>
      </c>
      <c r="AB24" s="323">
        <v>7</v>
      </c>
      <c r="AC24" s="320">
        <v>0</v>
      </c>
      <c r="AD24" s="322">
        <v>100</v>
      </c>
      <c r="AE24" s="323">
        <v>49</v>
      </c>
      <c r="AF24" s="321">
        <v>22</v>
      </c>
      <c r="AG24" s="322">
        <v>103</v>
      </c>
      <c r="AH24" s="324">
        <f t="shared" si="1"/>
        <v>9974</v>
      </c>
      <c r="AI24" s="295">
        <f t="shared" si="0"/>
        <v>0.06458966073267237</v>
      </c>
    </row>
    <row r="25" spans="1:35" s="40" customFormat="1" ht="12.75" customHeight="1">
      <c r="A25" s="477"/>
      <c r="B25" s="247" t="s">
        <v>14</v>
      </c>
      <c r="C25" s="331">
        <v>228</v>
      </c>
      <c r="D25" s="320">
        <v>205</v>
      </c>
      <c r="E25" s="320">
        <v>76</v>
      </c>
      <c r="F25" s="320">
        <v>196</v>
      </c>
      <c r="G25" s="320">
        <v>7</v>
      </c>
      <c r="H25" s="320">
        <v>52</v>
      </c>
      <c r="I25" s="320">
        <v>1076</v>
      </c>
      <c r="J25" s="320">
        <v>315</v>
      </c>
      <c r="K25" s="320">
        <v>21</v>
      </c>
      <c r="L25" s="320">
        <v>771</v>
      </c>
      <c r="M25" s="320">
        <v>4</v>
      </c>
      <c r="N25" s="320">
        <v>11</v>
      </c>
      <c r="O25" s="320">
        <v>51</v>
      </c>
      <c r="P25" s="320">
        <v>0</v>
      </c>
      <c r="Q25" s="320">
        <v>78</v>
      </c>
      <c r="R25" s="320">
        <v>5</v>
      </c>
      <c r="S25" s="320">
        <v>253</v>
      </c>
      <c r="T25" s="321">
        <v>43</v>
      </c>
      <c r="U25" s="320">
        <v>269</v>
      </c>
      <c r="V25" s="319"/>
      <c r="W25" s="320">
        <v>62</v>
      </c>
      <c r="X25" s="320">
        <v>37</v>
      </c>
      <c r="Y25" s="320">
        <v>98</v>
      </c>
      <c r="Z25" s="320">
        <v>118</v>
      </c>
      <c r="AA25" s="322">
        <v>172</v>
      </c>
      <c r="AB25" s="323">
        <v>0</v>
      </c>
      <c r="AC25" s="320">
        <v>2</v>
      </c>
      <c r="AD25" s="322">
        <v>38</v>
      </c>
      <c r="AE25" s="323">
        <v>14</v>
      </c>
      <c r="AF25" s="321">
        <v>91</v>
      </c>
      <c r="AG25" s="322">
        <v>19</v>
      </c>
      <c r="AH25" s="324">
        <f t="shared" si="1"/>
        <v>4312</v>
      </c>
      <c r="AI25" s="295">
        <f t="shared" si="0"/>
        <v>0.02792366323233239</v>
      </c>
    </row>
    <row r="26" spans="1:35" s="40" customFormat="1" ht="12.75" customHeight="1">
      <c r="A26" s="477"/>
      <c r="B26" s="247" t="s">
        <v>31</v>
      </c>
      <c r="C26" s="331">
        <v>34</v>
      </c>
      <c r="D26" s="320">
        <v>35</v>
      </c>
      <c r="E26" s="320">
        <v>29</v>
      </c>
      <c r="F26" s="320">
        <v>135</v>
      </c>
      <c r="G26" s="320">
        <v>2</v>
      </c>
      <c r="H26" s="320">
        <v>8</v>
      </c>
      <c r="I26" s="320">
        <v>114</v>
      </c>
      <c r="J26" s="320">
        <v>87</v>
      </c>
      <c r="K26" s="320">
        <v>0</v>
      </c>
      <c r="L26" s="320">
        <v>76</v>
      </c>
      <c r="M26" s="320">
        <v>0</v>
      </c>
      <c r="N26" s="320">
        <v>0</v>
      </c>
      <c r="O26" s="320">
        <v>12</v>
      </c>
      <c r="P26" s="320">
        <v>0</v>
      </c>
      <c r="Q26" s="320">
        <v>6</v>
      </c>
      <c r="R26" s="320">
        <v>0</v>
      </c>
      <c r="S26" s="320">
        <v>47</v>
      </c>
      <c r="T26" s="321">
        <v>88</v>
      </c>
      <c r="U26" s="320">
        <v>21</v>
      </c>
      <c r="V26" s="320">
        <v>57</v>
      </c>
      <c r="W26" s="319"/>
      <c r="X26" s="320">
        <v>5</v>
      </c>
      <c r="Y26" s="320">
        <v>27</v>
      </c>
      <c r="Z26" s="320">
        <v>35</v>
      </c>
      <c r="AA26" s="322">
        <v>32</v>
      </c>
      <c r="AB26" s="323">
        <v>0</v>
      </c>
      <c r="AC26" s="320">
        <v>2</v>
      </c>
      <c r="AD26" s="322">
        <v>8</v>
      </c>
      <c r="AE26" s="323">
        <v>4</v>
      </c>
      <c r="AF26" s="321">
        <v>1</v>
      </c>
      <c r="AG26" s="322">
        <v>14</v>
      </c>
      <c r="AH26" s="324">
        <f t="shared" si="1"/>
        <v>879</v>
      </c>
      <c r="AI26" s="295">
        <f t="shared" si="0"/>
        <v>0.005692230978947164</v>
      </c>
    </row>
    <row r="27" spans="1:35" s="40" customFormat="1" ht="12.75" customHeight="1">
      <c r="A27" s="477"/>
      <c r="B27" s="247" t="s">
        <v>32</v>
      </c>
      <c r="C27" s="331">
        <v>67</v>
      </c>
      <c r="D27" s="320">
        <v>98</v>
      </c>
      <c r="E27" s="320">
        <v>40</v>
      </c>
      <c r="F27" s="320">
        <v>201</v>
      </c>
      <c r="G27" s="320">
        <v>1</v>
      </c>
      <c r="H27" s="320">
        <v>25</v>
      </c>
      <c r="I27" s="320">
        <v>107</v>
      </c>
      <c r="J27" s="320">
        <v>125</v>
      </c>
      <c r="K27" s="320">
        <v>6</v>
      </c>
      <c r="L27" s="320">
        <v>73</v>
      </c>
      <c r="M27" s="320">
        <v>2</v>
      </c>
      <c r="N27" s="320">
        <v>5</v>
      </c>
      <c r="O27" s="320">
        <v>9</v>
      </c>
      <c r="P27" s="320">
        <v>4</v>
      </c>
      <c r="Q27" s="320">
        <v>19</v>
      </c>
      <c r="R27" s="320">
        <v>0</v>
      </c>
      <c r="S27" s="320">
        <v>36</v>
      </c>
      <c r="T27" s="321">
        <v>66</v>
      </c>
      <c r="U27" s="320">
        <v>59</v>
      </c>
      <c r="V27" s="320">
        <v>49</v>
      </c>
      <c r="W27" s="320">
        <v>8</v>
      </c>
      <c r="X27" s="319"/>
      <c r="Y27" s="320">
        <v>78</v>
      </c>
      <c r="Z27" s="320">
        <v>20</v>
      </c>
      <c r="AA27" s="322">
        <v>42</v>
      </c>
      <c r="AB27" s="323">
        <v>0</v>
      </c>
      <c r="AC27" s="320">
        <v>0</v>
      </c>
      <c r="AD27" s="322">
        <v>10</v>
      </c>
      <c r="AE27" s="323">
        <v>1</v>
      </c>
      <c r="AF27" s="321">
        <v>0</v>
      </c>
      <c r="AG27" s="322">
        <v>14</v>
      </c>
      <c r="AH27" s="324">
        <f t="shared" si="1"/>
        <v>1165</v>
      </c>
      <c r="AI27" s="295">
        <f t="shared" si="0"/>
        <v>0.007544310683132475</v>
      </c>
    </row>
    <row r="28" spans="1:35" s="40" customFormat="1" ht="12.75" customHeight="1">
      <c r="A28" s="477"/>
      <c r="B28" s="247" t="s">
        <v>37</v>
      </c>
      <c r="C28" s="331">
        <v>131</v>
      </c>
      <c r="D28" s="320">
        <v>144</v>
      </c>
      <c r="E28" s="320">
        <v>28</v>
      </c>
      <c r="F28" s="320">
        <v>617</v>
      </c>
      <c r="G28" s="320">
        <v>58</v>
      </c>
      <c r="H28" s="320">
        <v>66</v>
      </c>
      <c r="I28" s="320">
        <v>488</v>
      </c>
      <c r="J28" s="320">
        <v>429</v>
      </c>
      <c r="K28" s="320">
        <v>114</v>
      </c>
      <c r="L28" s="320">
        <v>178</v>
      </c>
      <c r="M28" s="320">
        <v>22</v>
      </c>
      <c r="N28" s="320">
        <v>10</v>
      </c>
      <c r="O28" s="320">
        <v>19</v>
      </c>
      <c r="P28" s="320">
        <v>0</v>
      </c>
      <c r="Q28" s="320">
        <v>122</v>
      </c>
      <c r="R28" s="320">
        <v>12</v>
      </c>
      <c r="S28" s="320">
        <v>320</v>
      </c>
      <c r="T28" s="321">
        <v>270</v>
      </c>
      <c r="U28" s="320">
        <v>62</v>
      </c>
      <c r="V28" s="320">
        <v>72</v>
      </c>
      <c r="W28" s="320">
        <v>29</v>
      </c>
      <c r="X28" s="320">
        <v>18</v>
      </c>
      <c r="Y28" s="319"/>
      <c r="Z28" s="320">
        <v>105</v>
      </c>
      <c r="AA28" s="322">
        <v>473</v>
      </c>
      <c r="AB28" s="323">
        <v>13</v>
      </c>
      <c r="AC28" s="320">
        <v>1</v>
      </c>
      <c r="AD28" s="322">
        <v>18</v>
      </c>
      <c r="AE28" s="323">
        <v>18</v>
      </c>
      <c r="AF28" s="321">
        <v>3</v>
      </c>
      <c r="AG28" s="322">
        <v>11</v>
      </c>
      <c r="AH28" s="324">
        <f t="shared" si="1"/>
        <v>3851</v>
      </c>
      <c r="AI28" s="295">
        <f t="shared" si="0"/>
        <v>0.024938317974886836</v>
      </c>
    </row>
    <row r="29" spans="1:35" s="40" customFormat="1" ht="12.75" customHeight="1">
      <c r="A29" s="477"/>
      <c r="B29" s="288" t="s">
        <v>16</v>
      </c>
      <c r="C29" s="331">
        <v>67</v>
      </c>
      <c r="D29" s="320">
        <v>51</v>
      </c>
      <c r="E29" s="320">
        <v>26</v>
      </c>
      <c r="F29" s="320">
        <v>368</v>
      </c>
      <c r="G29" s="320">
        <v>8</v>
      </c>
      <c r="H29" s="320">
        <v>26</v>
      </c>
      <c r="I29" s="320">
        <v>307</v>
      </c>
      <c r="J29" s="320">
        <v>475</v>
      </c>
      <c r="K29" s="320">
        <v>71</v>
      </c>
      <c r="L29" s="320">
        <v>133</v>
      </c>
      <c r="M29" s="320">
        <v>1</v>
      </c>
      <c r="N29" s="320">
        <v>6</v>
      </c>
      <c r="O29" s="320">
        <v>6</v>
      </c>
      <c r="P29" s="320">
        <v>0</v>
      </c>
      <c r="Q29" s="320">
        <v>25</v>
      </c>
      <c r="R29" s="320">
        <v>0</v>
      </c>
      <c r="S29" s="320">
        <v>221</v>
      </c>
      <c r="T29" s="321">
        <v>136</v>
      </c>
      <c r="U29" s="320">
        <v>35</v>
      </c>
      <c r="V29" s="320">
        <v>36</v>
      </c>
      <c r="W29" s="320">
        <v>9</v>
      </c>
      <c r="X29" s="320">
        <v>1</v>
      </c>
      <c r="Y29" s="320">
        <v>15</v>
      </c>
      <c r="Z29" s="319"/>
      <c r="AA29" s="322">
        <v>467</v>
      </c>
      <c r="AB29" s="323">
        <v>3</v>
      </c>
      <c r="AC29" s="320">
        <v>0</v>
      </c>
      <c r="AD29" s="322">
        <v>15</v>
      </c>
      <c r="AE29" s="323">
        <v>2</v>
      </c>
      <c r="AF29" s="321">
        <v>2</v>
      </c>
      <c r="AG29" s="322">
        <v>18</v>
      </c>
      <c r="AH29" s="324">
        <f>SUM(C29:AG29)</f>
        <v>2530</v>
      </c>
      <c r="AI29" s="295">
        <f t="shared" si="0"/>
        <v>0.01638378199856237</v>
      </c>
    </row>
    <row r="30" spans="1:35" s="40" customFormat="1" ht="12.75" customHeight="1">
      <c r="A30" s="477"/>
      <c r="B30" s="288" t="s">
        <v>17</v>
      </c>
      <c r="C30" s="331">
        <v>138</v>
      </c>
      <c r="D30" s="320">
        <v>99</v>
      </c>
      <c r="E30" s="320">
        <v>163</v>
      </c>
      <c r="F30" s="320">
        <v>971</v>
      </c>
      <c r="G30" s="320">
        <v>13</v>
      </c>
      <c r="H30" s="320">
        <v>43</v>
      </c>
      <c r="I30" s="320">
        <v>1578</v>
      </c>
      <c r="J30" s="320">
        <v>2192</v>
      </c>
      <c r="K30" s="320">
        <v>17</v>
      </c>
      <c r="L30" s="320">
        <v>658</v>
      </c>
      <c r="M30" s="320">
        <v>8</v>
      </c>
      <c r="N30" s="320">
        <v>2</v>
      </c>
      <c r="O30" s="320">
        <v>6</v>
      </c>
      <c r="P30" s="320">
        <v>0</v>
      </c>
      <c r="Q30" s="320">
        <v>26</v>
      </c>
      <c r="R30" s="320">
        <v>26</v>
      </c>
      <c r="S30" s="320">
        <v>325</v>
      </c>
      <c r="T30" s="321">
        <v>118</v>
      </c>
      <c r="U30" s="320">
        <v>55</v>
      </c>
      <c r="V30" s="320">
        <v>76</v>
      </c>
      <c r="W30" s="320">
        <v>6</v>
      </c>
      <c r="X30" s="320">
        <v>25</v>
      </c>
      <c r="Y30" s="320">
        <v>241</v>
      </c>
      <c r="Z30" s="320">
        <v>222</v>
      </c>
      <c r="AA30" s="333"/>
      <c r="AB30" s="323">
        <v>12</v>
      </c>
      <c r="AC30" s="320">
        <v>1</v>
      </c>
      <c r="AD30" s="322">
        <v>98</v>
      </c>
      <c r="AE30" s="323">
        <v>4</v>
      </c>
      <c r="AF30" s="321">
        <v>3</v>
      </c>
      <c r="AG30" s="322">
        <v>5</v>
      </c>
      <c r="AH30" s="324">
        <f>SUM(C30:AG30)</f>
        <v>7131</v>
      </c>
      <c r="AI30" s="295">
        <f t="shared" si="0"/>
        <v>0.04617895234456453</v>
      </c>
    </row>
    <row r="31" spans="1:35" s="40" customFormat="1" ht="13.5" customHeight="1" thickBot="1">
      <c r="A31" s="477"/>
      <c r="B31" s="288" t="s">
        <v>38</v>
      </c>
      <c r="C31" s="325">
        <v>0</v>
      </c>
      <c r="D31" s="326">
        <v>0</v>
      </c>
      <c r="E31" s="326">
        <v>0</v>
      </c>
      <c r="F31" s="326">
        <v>2</v>
      </c>
      <c r="G31" s="320">
        <v>0</v>
      </c>
      <c r="H31" s="326">
        <v>0</v>
      </c>
      <c r="I31" s="326">
        <v>0</v>
      </c>
      <c r="J31" s="326">
        <v>5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7">
        <v>0</v>
      </c>
      <c r="R31" s="334">
        <v>0</v>
      </c>
      <c r="S31" s="334">
        <v>0</v>
      </c>
      <c r="T31" s="335">
        <v>0</v>
      </c>
      <c r="U31" s="320">
        <v>0</v>
      </c>
      <c r="V31" s="334">
        <v>0</v>
      </c>
      <c r="W31" s="334">
        <v>0</v>
      </c>
      <c r="X31" s="334">
        <v>0</v>
      </c>
      <c r="Y31" s="334">
        <v>0</v>
      </c>
      <c r="Z31" s="334">
        <v>1</v>
      </c>
      <c r="AA31" s="336">
        <v>2</v>
      </c>
      <c r="AB31" s="337">
        <v>0</v>
      </c>
      <c r="AC31" s="334">
        <v>0</v>
      </c>
      <c r="AD31" s="336">
        <v>0</v>
      </c>
      <c r="AE31" s="337">
        <v>0</v>
      </c>
      <c r="AF31" s="335">
        <v>0</v>
      </c>
      <c r="AG31" s="336">
        <v>0</v>
      </c>
      <c r="AH31" s="338">
        <f>SUM(C31:AG31)</f>
        <v>10</v>
      </c>
      <c r="AI31" s="296">
        <f t="shared" si="0"/>
        <v>6.475803161487103E-05</v>
      </c>
    </row>
    <row r="32" spans="1:35" s="40" customFormat="1" ht="13.5" customHeight="1" thickBot="1">
      <c r="A32" s="477"/>
      <c r="B32" s="133" t="s">
        <v>54</v>
      </c>
      <c r="C32" s="339">
        <f>SUM(C6:C31)</f>
        <v>4641</v>
      </c>
      <c r="D32" s="339">
        <f aca="true" t="shared" si="2" ref="D32:AH32">SUM(D6:D31)</f>
        <v>2423</v>
      </c>
      <c r="E32" s="339">
        <f>SUM(E6:E31)</f>
        <v>4051</v>
      </c>
      <c r="F32" s="339">
        <f t="shared" si="2"/>
        <v>16292</v>
      </c>
      <c r="G32" s="339">
        <f t="shared" si="2"/>
        <v>352</v>
      </c>
      <c r="H32" s="339">
        <f t="shared" si="2"/>
        <v>1664</v>
      </c>
      <c r="I32" s="339">
        <f t="shared" si="2"/>
        <v>25838</v>
      </c>
      <c r="J32" s="339">
        <f t="shared" si="2"/>
        <v>19687</v>
      </c>
      <c r="K32" s="339">
        <f t="shared" si="2"/>
        <v>3819</v>
      </c>
      <c r="L32" s="339">
        <f t="shared" si="2"/>
        <v>13781</v>
      </c>
      <c r="M32" s="339">
        <f t="shared" si="2"/>
        <v>119</v>
      </c>
      <c r="N32" s="339">
        <f t="shared" si="2"/>
        <v>235</v>
      </c>
      <c r="O32" s="339">
        <f t="shared" si="2"/>
        <v>564</v>
      </c>
      <c r="P32" s="339">
        <f t="shared" si="2"/>
        <v>14</v>
      </c>
      <c r="Q32" s="340">
        <f t="shared" si="2"/>
        <v>1406</v>
      </c>
      <c r="R32" s="339">
        <f t="shared" si="2"/>
        <v>291</v>
      </c>
      <c r="S32" s="339">
        <f t="shared" si="2"/>
        <v>6499</v>
      </c>
      <c r="T32" s="340">
        <f t="shared" si="2"/>
        <v>3484</v>
      </c>
      <c r="U32" s="339">
        <f t="shared" si="2"/>
        <v>2760</v>
      </c>
      <c r="V32" s="339">
        <f t="shared" si="2"/>
        <v>4189</v>
      </c>
      <c r="W32" s="339">
        <f t="shared" si="2"/>
        <v>551</v>
      </c>
      <c r="X32" s="339">
        <f t="shared" si="2"/>
        <v>466</v>
      </c>
      <c r="Y32" s="339">
        <f t="shared" si="2"/>
        <v>5550</v>
      </c>
      <c r="Z32" s="339">
        <f t="shared" si="2"/>
        <v>6847</v>
      </c>
      <c r="AA32" s="341">
        <f t="shared" si="2"/>
        <v>15989</v>
      </c>
      <c r="AB32" s="342">
        <f t="shared" si="2"/>
        <v>256</v>
      </c>
      <c r="AC32" s="339">
        <f t="shared" si="2"/>
        <v>31</v>
      </c>
      <c r="AD32" s="341">
        <f t="shared" si="2"/>
        <v>2260</v>
      </c>
      <c r="AE32" s="342">
        <f t="shared" si="2"/>
        <v>250</v>
      </c>
      <c r="AF32" s="340">
        <f t="shared" si="2"/>
        <v>653</v>
      </c>
      <c r="AG32" s="341">
        <f t="shared" si="2"/>
        <v>828</v>
      </c>
      <c r="AH32" s="343">
        <f t="shared" si="2"/>
        <v>145790</v>
      </c>
      <c r="AI32" s="293">
        <f t="shared" si="0"/>
        <v>0.9441073429132049</v>
      </c>
    </row>
    <row r="33" spans="1:35" s="40" customFormat="1" ht="12.75" customHeight="1">
      <c r="A33" s="477"/>
      <c r="B33" s="288" t="s">
        <v>19</v>
      </c>
      <c r="C33" s="325">
        <v>3</v>
      </c>
      <c r="D33" s="326">
        <v>3</v>
      </c>
      <c r="E33" s="326">
        <v>50</v>
      </c>
      <c r="F33" s="326">
        <v>21</v>
      </c>
      <c r="G33" s="326">
        <v>2</v>
      </c>
      <c r="H33" s="326">
        <v>4</v>
      </c>
      <c r="I33" s="326">
        <v>17</v>
      </c>
      <c r="J33" s="326">
        <v>24</v>
      </c>
      <c r="K33" s="326">
        <v>0</v>
      </c>
      <c r="L33" s="326">
        <v>3</v>
      </c>
      <c r="M33" s="326">
        <v>0</v>
      </c>
      <c r="N33" s="326">
        <v>12</v>
      </c>
      <c r="O33" s="326">
        <v>0</v>
      </c>
      <c r="P33" s="326">
        <v>0</v>
      </c>
      <c r="Q33" s="327">
        <v>1</v>
      </c>
      <c r="R33" s="334">
        <v>0</v>
      </c>
      <c r="S33" s="334">
        <v>3</v>
      </c>
      <c r="T33" s="335">
        <v>6</v>
      </c>
      <c r="U33" s="334">
        <v>0</v>
      </c>
      <c r="V33" s="334">
        <v>0</v>
      </c>
      <c r="W33" s="334">
        <v>1</v>
      </c>
      <c r="X33" s="334">
        <v>0</v>
      </c>
      <c r="Y33" s="334">
        <v>3</v>
      </c>
      <c r="Z33" s="334">
        <v>16</v>
      </c>
      <c r="AA33" s="336">
        <v>25</v>
      </c>
      <c r="AB33" s="344"/>
      <c r="AC33" s="319"/>
      <c r="AD33" s="333"/>
      <c r="AE33" s="344"/>
      <c r="AF33" s="332"/>
      <c r="AG33" s="333"/>
      <c r="AH33" s="324">
        <f aca="true" t="shared" si="3" ref="AH33:AH41">SUM(C33:AG33)</f>
        <v>194</v>
      </c>
      <c r="AI33" s="293">
        <f t="shared" si="0"/>
        <v>0.001256305813328498</v>
      </c>
    </row>
    <row r="34" spans="1:35" s="40" customFormat="1" ht="12.75" customHeight="1">
      <c r="A34" s="477"/>
      <c r="B34" s="288" t="s">
        <v>18</v>
      </c>
      <c r="C34" s="325">
        <v>0</v>
      </c>
      <c r="D34" s="326">
        <v>0</v>
      </c>
      <c r="E34" s="326">
        <v>5</v>
      </c>
      <c r="F34" s="326">
        <v>0</v>
      </c>
      <c r="G34" s="326">
        <v>0</v>
      </c>
      <c r="H34" s="326">
        <v>1</v>
      </c>
      <c r="I34" s="326">
        <v>3</v>
      </c>
      <c r="J34" s="326">
        <v>1</v>
      </c>
      <c r="K34" s="326">
        <v>3</v>
      </c>
      <c r="L34" s="326">
        <v>1</v>
      </c>
      <c r="M34" s="326">
        <v>1</v>
      </c>
      <c r="N34" s="326">
        <v>0</v>
      </c>
      <c r="O34" s="326">
        <v>0</v>
      </c>
      <c r="P34" s="326">
        <v>0</v>
      </c>
      <c r="Q34" s="327">
        <v>0</v>
      </c>
      <c r="R34" s="334">
        <v>0</v>
      </c>
      <c r="S34" s="334">
        <v>2</v>
      </c>
      <c r="T34" s="335">
        <v>0</v>
      </c>
      <c r="U34" s="334">
        <v>0</v>
      </c>
      <c r="V34" s="334">
        <v>1</v>
      </c>
      <c r="W34" s="334">
        <v>0</v>
      </c>
      <c r="X34" s="334">
        <v>0</v>
      </c>
      <c r="Y34" s="334">
        <v>6</v>
      </c>
      <c r="Z34" s="334">
        <v>3</v>
      </c>
      <c r="AA34" s="336">
        <v>3</v>
      </c>
      <c r="AB34" s="344"/>
      <c r="AC34" s="319"/>
      <c r="AD34" s="333"/>
      <c r="AE34" s="344"/>
      <c r="AF34" s="332"/>
      <c r="AG34" s="333"/>
      <c r="AH34" s="324">
        <f t="shared" si="3"/>
        <v>30</v>
      </c>
      <c r="AI34" s="295">
        <f t="shared" si="0"/>
        <v>0.0001942740948446131</v>
      </c>
    </row>
    <row r="35" spans="1:35" s="40" customFormat="1" ht="13.5" customHeight="1" thickBot="1">
      <c r="A35" s="477"/>
      <c r="B35" s="288" t="s">
        <v>20</v>
      </c>
      <c r="C35" s="325">
        <v>29</v>
      </c>
      <c r="D35" s="326">
        <v>33</v>
      </c>
      <c r="E35" s="326">
        <v>100</v>
      </c>
      <c r="F35" s="326">
        <v>213</v>
      </c>
      <c r="G35" s="326">
        <v>5</v>
      </c>
      <c r="H35" s="326">
        <v>13</v>
      </c>
      <c r="I35" s="326">
        <v>234</v>
      </c>
      <c r="J35" s="326">
        <v>200</v>
      </c>
      <c r="K35" s="326">
        <v>14</v>
      </c>
      <c r="L35" s="326">
        <v>80</v>
      </c>
      <c r="M35" s="326">
        <v>0</v>
      </c>
      <c r="N35" s="326">
        <v>8</v>
      </c>
      <c r="O35" s="326">
        <v>5</v>
      </c>
      <c r="P35" s="326">
        <v>0</v>
      </c>
      <c r="Q35" s="327">
        <v>17</v>
      </c>
      <c r="R35" s="327">
        <v>3</v>
      </c>
      <c r="S35" s="327">
        <v>80</v>
      </c>
      <c r="T35" s="327">
        <v>40</v>
      </c>
      <c r="U35" s="327">
        <v>10</v>
      </c>
      <c r="V35" s="334">
        <v>43</v>
      </c>
      <c r="W35" s="334">
        <v>3</v>
      </c>
      <c r="X35" s="334">
        <v>1</v>
      </c>
      <c r="Y35" s="334">
        <v>21</v>
      </c>
      <c r="Z35" s="334">
        <v>62</v>
      </c>
      <c r="AA35" s="336">
        <v>198</v>
      </c>
      <c r="AB35" s="344"/>
      <c r="AC35" s="319"/>
      <c r="AD35" s="333"/>
      <c r="AE35" s="344"/>
      <c r="AF35" s="332"/>
      <c r="AG35" s="333"/>
      <c r="AH35" s="324">
        <f t="shared" si="3"/>
        <v>1412</v>
      </c>
      <c r="AI35" s="294">
        <f t="shared" si="0"/>
        <v>0.00914383406401979</v>
      </c>
    </row>
    <row r="36" spans="1:35" s="40" customFormat="1" ht="13.5" customHeight="1" thickBot="1">
      <c r="A36" s="477"/>
      <c r="B36" s="133" t="s">
        <v>55</v>
      </c>
      <c r="C36" s="339">
        <f>SUM(C33:C35)</f>
        <v>32</v>
      </c>
      <c r="D36" s="339">
        <f aca="true" t="shared" si="4" ref="D36:AA36">SUM(D33:D35)</f>
        <v>36</v>
      </c>
      <c r="E36" s="339">
        <f t="shared" si="4"/>
        <v>155</v>
      </c>
      <c r="F36" s="339">
        <f t="shared" si="4"/>
        <v>234</v>
      </c>
      <c r="G36" s="339">
        <f t="shared" si="4"/>
        <v>7</v>
      </c>
      <c r="H36" s="339">
        <f t="shared" si="4"/>
        <v>18</v>
      </c>
      <c r="I36" s="339">
        <f t="shared" si="4"/>
        <v>254</v>
      </c>
      <c r="J36" s="339">
        <f t="shared" si="4"/>
        <v>225</v>
      </c>
      <c r="K36" s="339">
        <f t="shared" si="4"/>
        <v>17</v>
      </c>
      <c r="L36" s="339">
        <f t="shared" si="4"/>
        <v>84</v>
      </c>
      <c r="M36" s="339">
        <f t="shared" si="4"/>
        <v>1</v>
      </c>
      <c r="N36" s="339">
        <f t="shared" si="4"/>
        <v>20</v>
      </c>
      <c r="O36" s="339">
        <f t="shared" si="4"/>
        <v>5</v>
      </c>
      <c r="P36" s="339">
        <f t="shared" si="4"/>
        <v>0</v>
      </c>
      <c r="Q36" s="340">
        <f t="shared" si="4"/>
        <v>18</v>
      </c>
      <c r="R36" s="339">
        <f t="shared" si="4"/>
        <v>3</v>
      </c>
      <c r="S36" s="339">
        <f t="shared" si="4"/>
        <v>85</v>
      </c>
      <c r="T36" s="340">
        <f t="shared" si="4"/>
        <v>46</v>
      </c>
      <c r="U36" s="339">
        <f t="shared" si="4"/>
        <v>10</v>
      </c>
      <c r="V36" s="339">
        <f t="shared" si="4"/>
        <v>44</v>
      </c>
      <c r="W36" s="339">
        <f t="shared" si="4"/>
        <v>4</v>
      </c>
      <c r="X36" s="339">
        <f t="shared" si="4"/>
        <v>1</v>
      </c>
      <c r="Y36" s="339">
        <f t="shared" si="4"/>
        <v>30</v>
      </c>
      <c r="Z36" s="339">
        <f t="shared" si="4"/>
        <v>81</v>
      </c>
      <c r="AA36" s="341">
        <f t="shared" si="4"/>
        <v>226</v>
      </c>
      <c r="AB36" s="345"/>
      <c r="AC36" s="346"/>
      <c r="AD36" s="347"/>
      <c r="AE36" s="345"/>
      <c r="AF36" s="348"/>
      <c r="AG36" s="347"/>
      <c r="AH36" s="349">
        <f t="shared" si="3"/>
        <v>1636</v>
      </c>
      <c r="AI36" s="293">
        <f t="shared" si="0"/>
        <v>0.010594413972192901</v>
      </c>
    </row>
    <row r="37" spans="1:35" s="40" customFormat="1" ht="12.75" customHeight="1">
      <c r="A37" s="477"/>
      <c r="B37" s="289" t="s">
        <v>22</v>
      </c>
      <c r="C37" s="350">
        <v>65</v>
      </c>
      <c r="D37" s="300">
        <v>24</v>
      </c>
      <c r="E37" s="300">
        <v>16</v>
      </c>
      <c r="F37" s="300">
        <v>221</v>
      </c>
      <c r="G37" s="300">
        <v>6</v>
      </c>
      <c r="H37" s="300">
        <v>55</v>
      </c>
      <c r="I37" s="300">
        <v>65</v>
      </c>
      <c r="J37" s="300">
        <v>126</v>
      </c>
      <c r="K37" s="300">
        <v>7</v>
      </c>
      <c r="L37" s="300">
        <v>51</v>
      </c>
      <c r="M37" s="300">
        <v>5</v>
      </c>
      <c r="N37" s="300">
        <v>0</v>
      </c>
      <c r="O37" s="300">
        <v>7</v>
      </c>
      <c r="P37" s="300">
        <v>1</v>
      </c>
      <c r="Q37" s="301">
        <v>4</v>
      </c>
      <c r="R37" s="311">
        <v>0</v>
      </c>
      <c r="S37" s="311">
        <v>23</v>
      </c>
      <c r="T37" s="312">
        <v>35</v>
      </c>
      <c r="U37" s="311">
        <v>34</v>
      </c>
      <c r="V37" s="311">
        <v>44</v>
      </c>
      <c r="W37" s="311">
        <v>4</v>
      </c>
      <c r="X37" s="311">
        <v>7</v>
      </c>
      <c r="Y37" s="311">
        <v>28</v>
      </c>
      <c r="Z37" s="311">
        <v>16</v>
      </c>
      <c r="AA37" s="351">
        <v>38</v>
      </c>
      <c r="AB37" s="352"/>
      <c r="AC37" s="353"/>
      <c r="AD37" s="354"/>
      <c r="AE37" s="352"/>
      <c r="AF37" s="355"/>
      <c r="AG37" s="354"/>
      <c r="AH37" s="356">
        <f t="shared" si="3"/>
        <v>882</v>
      </c>
      <c r="AI37" s="293">
        <f t="shared" si="0"/>
        <v>0.005711658388431625</v>
      </c>
    </row>
    <row r="38" spans="1:35" s="63" customFormat="1" ht="12.75" customHeight="1">
      <c r="A38" s="477"/>
      <c r="B38" s="247" t="s">
        <v>30</v>
      </c>
      <c r="C38" s="331">
        <v>181</v>
      </c>
      <c r="D38" s="320">
        <v>12</v>
      </c>
      <c r="E38" s="320">
        <v>49</v>
      </c>
      <c r="F38" s="320">
        <v>441</v>
      </c>
      <c r="G38" s="320">
        <v>2</v>
      </c>
      <c r="H38" s="320">
        <v>91</v>
      </c>
      <c r="I38" s="320">
        <v>345</v>
      </c>
      <c r="J38" s="320">
        <v>1143</v>
      </c>
      <c r="K38" s="320">
        <v>21</v>
      </c>
      <c r="L38" s="320">
        <v>466</v>
      </c>
      <c r="M38" s="320">
        <v>0</v>
      </c>
      <c r="N38" s="320">
        <v>1</v>
      </c>
      <c r="O38" s="320">
        <v>4</v>
      </c>
      <c r="P38" s="320">
        <v>0</v>
      </c>
      <c r="Q38" s="321">
        <v>61</v>
      </c>
      <c r="R38" s="334">
        <v>0</v>
      </c>
      <c r="S38" s="334">
        <v>65</v>
      </c>
      <c r="T38" s="335">
        <v>45</v>
      </c>
      <c r="U38" s="334">
        <v>35</v>
      </c>
      <c r="V38" s="334">
        <v>143</v>
      </c>
      <c r="W38" s="334">
        <v>4</v>
      </c>
      <c r="X38" s="334">
        <v>4</v>
      </c>
      <c r="Y38" s="334">
        <v>41</v>
      </c>
      <c r="Z38" s="334">
        <v>28</v>
      </c>
      <c r="AA38" s="336">
        <v>79</v>
      </c>
      <c r="AB38" s="344"/>
      <c r="AC38" s="319"/>
      <c r="AD38" s="333"/>
      <c r="AE38" s="344"/>
      <c r="AF38" s="332"/>
      <c r="AG38" s="333"/>
      <c r="AH38" s="357">
        <f t="shared" si="3"/>
        <v>3261</v>
      </c>
      <c r="AI38" s="295">
        <f t="shared" si="0"/>
        <v>0.021117594109609443</v>
      </c>
    </row>
    <row r="39" spans="1:35" s="63" customFormat="1" ht="13.5" customHeight="1" thickBot="1">
      <c r="A39" s="477"/>
      <c r="B39" s="177" t="s">
        <v>52</v>
      </c>
      <c r="C39" s="358">
        <v>168</v>
      </c>
      <c r="D39" s="359">
        <v>118</v>
      </c>
      <c r="E39" s="359">
        <v>85</v>
      </c>
      <c r="F39" s="359">
        <v>691</v>
      </c>
      <c r="G39" s="359">
        <v>5</v>
      </c>
      <c r="H39" s="359">
        <v>71</v>
      </c>
      <c r="I39" s="359">
        <v>109</v>
      </c>
      <c r="J39" s="359">
        <v>239</v>
      </c>
      <c r="K39" s="359">
        <v>6</v>
      </c>
      <c r="L39" s="359">
        <v>209</v>
      </c>
      <c r="M39" s="359">
        <v>0</v>
      </c>
      <c r="N39" s="359">
        <v>2</v>
      </c>
      <c r="O39" s="360">
        <v>46</v>
      </c>
      <c r="P39" s="359">
        <v>0</v>
      </c>
      <c r="Q39" s="360">
        <v>65</v>
      </c>
      <c r="R39" s="361">
        <v>1</v>
      </c>
      <c r="S39" s="361">
        <v>293</v>
      </c>
      <c r="T39" s="362">
        <v>125</v>
      </c>
      <c r="U39" s="361">
        <v>224</v>
      </c>
      <c r="V39" s="361">
        <v>122</v>
      </c>
      <c r="W39" s="361">
        <v>26</v>
      </c>
      <c r="X39" s="361">
        <v>30</v>
      </c>
      <c r="Y39" s="361">
        <v>87</v>
      </c>
      <c r="Z39" s="361">
        <v>76</v>
      </c>
      <c r="AA39" s="363">
        <v>54</v>
      </c>
      <c r="AB39" s="364"/>
      <c r="AC39" s="365"/>
      <c r="AD39" s="366"/>
      <c r="AE39" s="364"/>
      <c r="AF39" s="367"/>
      <c r="AG39" s="366"/>
      <c r="AH39" s="368">
        <f t="shared" si="3"/>
        <v>2852</v>
      </c>
      <c r="AI39" s="294">
        <f t="shared" si="0"/>
        <v>0.01846899061656122</v>
      </c>
    </row>
    <row r="40" spans="1:35" s="63" customFormat="1" ht="13.5" customHeight="1" thickBot="1">
      <c r="A40" s="477"/>
      <c r="B40" s="272" t="s">
        <v>56</v>
      </c>
      <c r="C40" s="369">
        <f>SUM(C37:C39)</f>
        <v>414</v>
      </c>
      <c r="D40" s="339">
        <f aca="true" t="shared" si="5" ref="D40:AA40">SUM(D37:D39)</f>
        <v>154</v>
      </c>
      <c r="E40" s="339">
        <f t="shared" si="5"/>
        <v>150</v>
      </c>
      <c r="F40" s="339">
        <f t="shared" si="5"/>
        <v>1353</v>
      </c>
      <c r="G40" s="339">
        <f t="shared" si="5"/>
        <v>13</v>
      </c>
      <c r="H40" s="339">
        <f t="shared" si="5"/>
        <v>217</v>
      </c>
      <c r="I40" s="339">
        <f t="shared" si="5"/>
        <v>519</v>
      </c>
      <c r="J40" s="339">
        <f t="shared" si="5"/>
        <v>1508</v>
      </c>
      <c r="K40" s="339">
        <f t="shared" si="5"/>
        <v>34</v>
      </c>
      <c r="L40" s="339">
        <f t="shared" si="5"/>
        <v>726</v>
      </c>
      <c r="M40" s="339">
        <f t="shared" si="5"/>
        <v>5</v>
      </c>
      <c r="N40" s="339">
        <f t="shared" si="5"/>
        <v>3</v>
      </c>
      <c r="O40" s="340">
        <f t="shared" si="5"/>
        <v>57</v>
      </c>
      <c r="P40" s="339">
        <f t="shared" si="5"/>
        <v>1</v>
      </c>
      <c r="Q40" s="340">
        <f t="shared" si="5"/>
        <v>130</v>
      </c>
      <c r="R40" s="370">
        <f t="shared" si="5"/>
        <v>1</v>
      </c>
      <c r="S40" s="370">
        <f t="shared" si="5"/>
        <v>381</v>
      </c>
      <c r="T40" s="371">
        <f t="shared" si="5"/>
        <v>205</v>
      </c>
      <c r="U40" s="370">
        <f t="shared" si="5"/>
        <v>293</v>
      </c>
      <c r="V40" s="370">
        <f t="shared" si="5"/>
        <v>309</v>
      </c>
      <c r="W40" s="370">
        <f t="shared" si="5"/>
        <v>34</v>
      </c>
      <c r="X40" s="370">
        <f t="shared" si="5"/>
        <v>41</v>
      </c>
      <c r="Y40" s="370">
        <f t="shared" si="5"/>
        <v>156</v>
      </c>
      <c r="Z40" s="370">
        <f t="shared" si="5"/>
        <v>120</v>
      </c>
      <c r="AA40" s="372">
        <f t="shared" si="5"/>
        <v>171</v>
      </c>
      <c r="AB40" s="345"/>
      <c r="AC40" s="346"/>
      <c r="AD40" s="347"/>
      <c r="AE40" s="345"/>
      <c r="AF40" s="348"/>
      <c r="AG40" s="347"/>
      <c r="AH40" s="374">
        <f t="shared" si="3"/>
        <v>6995</v>
      </c>
      <c r="AI40" s="293">
        <f t="shared" si="0"/>
        <v>0.04529824311460229</v>
      </c>
    </row>
    <row r="41" spans="1:35" s="63" customFormat="1" ht="13.5" customHeight="1" thickBot="1">
      <c r="A41" s="477"/>
      <c r="B41" s="272" t="s">
        <v>33</v>
      </c>
      <c r="C41" s="369">
        <f>SUM(C40,C36,C32)</f>
        <v>5087</v>
      </c>
      <c r="D41" s="339">
        <f aca="true" t="shared" si="6" ref="D41:AG41">SUM(D40,D36,D32)</f>
        <v>2613</v>
      </c>
      <c r="E41" s="339">
        <f t="shared" si="6"/>
        <v>4356</v>
      </c>
      <c r="F41" s="339">
        <f t="shared" si="6"/>
        <v>17879</v>
      </c>
      <c r="G41" s="339">
        <f t="shared" si="6"/>
        <v>372</v>
      </c>
      <c r="H41" s="339">
        <f t="shared" si="6"/>
        <v>1899</v>
      </c>
      <c r="I41" s="339">
        <f t="shared" si="6"/>
        <v>26611</v>
      </c>
      <c r="J41" s="339">
        <f t="shared" si="6"/>
        <v>21420</v>
      </c>
      <c r="K41" s="339">
        <f t="shared" si="6"/>
        <v>3870</v>
      </c>
      <c r="L41" s="339">
        <f t="shared" si="6"/>
        <v>14591</v>
      </c>
      <c r="M41" s="339">
        <f t="shared" si="6"/>
        <v>125</v>
      </c>
      <c r="N41" s="339">
        <f t="shared" si="6"/>
        <v>258</v>
      </c>
      <c r="O41" s="340">
        <f t="shared" si="6"/>
        <v>626</v>
      </c>
      <c r="P41" s="339">
        <f t="shared" si="6"/>
        <v>15</v>
      </c>
      <c r="Q41" s="340">
        <f t="shared" si="6"/>
        <v>1554</v>
      </c>
      <c r="R41" s="370">
        <f t="shared" si="6"/>
        <v>295</v>
      </c>
      <c r="S41" s="370">
        <f t="shared" si="6"/>
        <v>6965</v>
      </c>
      <c r="T41" s="371">
        <f t="shared" si="6"/>
        <v>3735</v>
      </c>
      <c r="U41" s="370">
        <f t="shared" si="6"/>
        <v>3063</v>
      </c>
      <c r="V41" s="370">
        <f t="shared" si="6"/>
        <v>4542</v>
      </c>
      <c r="W41" s="370">
        <f t="shared" si="6"/>
        <v>589</v>
      </c>
      <c r="X41" s="370">
        <f t="shared" si="6"/>
        <v>508</v>
      </c>
      <c r="Y41" s="370">
        <f t="shared" si="6"/>
        <v>5736</v>
      </c>
      <c r="Z41" s="370">
        <f t="shared" si="6"/>
        <v>7048</v>
      </c>
      <c r="AA41" s="372">
        <f t="shared" si="6"/>
        <v>16386</v>
      </c>
      <c r="AB41" s="373">
        <f t="shared" si="6"/>
        <v>256</v>
      </c>
      <c r="AC41" s="370">
        <f t="shared" si="6"/>
        <v>31</v>
      </c>
      <c r="AD41" s="372">
        <f t="shared" si="6"/>
        <v>2260</v>
      </c>
      <c r="AE41" s="373">
        <f t="shared" si="6"/>
        <v>250</v>
      </c>
      <c r="AF41" s="371">
        <f t="shared" si="6"/>
        <v>653</v>
      </c>
      <c r="AG41" s="372">
        <f t="shared" si="6"/>
        <v>828</v>
      </c>
      <c r="AH41" s="374">
        <f t="shared" si="3"/>
        <v>154421</v>
      </c>
      <c r="AI41" s="298">
        <f t="shared" si="0"/>
        <v>1</v>
      </c>
    </row>
    <row r="42" spans="1:34" ht="13.5" thickBot="1">
      <c r="A42" s="492"/>
      <c r="B42" s="272" t="s">
        <v>57</v>
      </c>
      <c r="C42" s="290">
        <f>+C41/$AH$41</f>
        <v>0.03294241068248489</v>
      </c>
      <c r="D42" s="292">
        <f aca="true" t="shared" si="7" ref="D42:AH42">+D41/$AH$41</f>
        <v>0.0169212736609658</v>
      </c>
      <c r="E42" s="292">
        <f t="shared" si="7"/>
        <v>0.028208598571437822</v>
      </c>
      <c r="F42" s="292">
        <f t="shared" si="7"/>
        <v>0.11578088472422793</v>
      </c>
      <c r="G42" s="292">
        <f t="shared" si="7"/>
        <v>0.0024089987760732025</v>
      </c>
      <c r="H42" s="292">
        <f t="shared" si="7"/>
        <v>0.01229755020366401</v>
      </c>
      <c r="I42" s="292">
        <f t="shared" si="7"/>
        <v>0.1723275979303333</v>
      </c>
      <c r="J42" s="292">
        <f t="shared" si="7"/>
        <v>0.13871170371905375</v>
      </c>
      <c r="K42" s="292">
        <f t="shared" si="7"/>
        <v>0.02506135823495509</v>
      </c>
      <c r="L42" s="292">
        <f t="shared" si="7"/>
        <v>0.09448844392925833</v>
      </c>
      <c r="M42" s="292">
        <f t="shared" si="7"/>
        <v>0.000809475395185888</v>
      </c>
      <c r="N42" s="292">
        <f t="shared" si="7"/>
        <v>0.0016707572156636726</v>
      </c>
      <c r="O42" s="292">
        <f t="shared" si="7"/>
        <v>0.0040538527790909265</v>
      </c>
      <c r="P42" s="292">
        <f t="shared" si="7"/>
        <v>9.713704742230655E-05</v>
      </c>
      <c r="Q42" s="292">
        <f t="shared" si="7"/>
        <v>0.010063398112950959</v>
      </c>
      <c r="R42" s="292">
        <f t="shared" si="7"/>
        <v>0.0019103619326386956</v>
      </c>
      <c r="S42" s="292">
        <f t="shared" si="7"/>
        <v>0.045103969019757675</v>
      </c>
      <c r="T42" s="292">
        <f t="shared" si="7"/>
        <v>0.024187124808154332</v>
      </c>
      <c r="U42" s="292">
        <f t="shared" si="7"/>
        <v>0.019835385083635</v>
      </c>
      <c r="V42" s="292">
        <f t="shared" si="7"/>
        <v>0.029413097959474423</v>
      </c>
      <c r="W42" s="292">
        <f t="shared" si="7"/>
        <v>0.003814248062115904</v>
      </c>
      <c r="X42" s="292">
        <f t="shared" si="7"/>
        <v>0.0032897080060354487</v>
      </c>
      <c r="Y42" s="292">
        <f t="shared" si="7"/>
        <v>0.03714520693429003</v>
      </c>
      <c r="Z42" s="292">
        <f t="shared" si="7"/>
        <v>0.04564146068216111</v>
      </c>
      <c r="AA42" s="292">
        <f t="shared" si="7"/>
        <v>0.10611251060412767</v>
      </c>
      <c r="AB42" s="292">
        <f t="shared" si="7"/>
        <v>0.0016578056093406984</v>
      </c>
      <c r="AC42" s="292">
        <f t="shared" si="7"/>
        <v>0.0002007498980061002</v>
      </c>
      <c r="AD42" s="292">
        <f t="shared" si="7"/>
        <v>0.014635315144960854</v>
      </c>
      <c r="AE42" s="292">
        <f t="shared" si="7"/>
        <v>0.001618950790371776</v>
      </c>
      <c r="AF42" s="292">
        <f t="shared" si="7"/>
        <v>0.004228699464451078</v>
      </c>
      <c r="AG42" s="297">
        <f t="shared" si="7"/>
        <v>0.005361965017711322</v>
      </c>
      <c r="AH42" s="297">
        <f t="shared" si="7"/>
        <v>1</v>
      </c>
    </row>
    <row r="43" ht="12.75">
      <c r="A43" s="66"/>
    </row>
    <row r="44" ht="12.75">
      <c r="B44" s="66"/>
    </row>
  </sheetData>
  <sheetProtection/>
  <mergeCells count="2">
    <mergeCell ref="A2:AI2"/>
    <mergeCell ref="A4:A42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ignoredErrors>
    <ignoredError sqref="C32:D32" formulaRange="1"/>
    <ignoredError sqref="AH32" formula="1"/>
    <ignoredError sqref="E32:AG32" formula="1" formulaRang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43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7109375" style="64" customWidth="1"/>
    <col min="2" max="2" width="8.28125" style="65" bestFit="1" customWidth="1"/>
    <col min="3" max="3" width="5.8515625" style="64" bestFit="1" customWidth="1"/>
    <col min="4" max="5" width="5.421875" style="64" bestFit="1" customWidth="1"/>
    <col min="6" max="7" width="6.28125" style="64" bestFit="1" customWidth="1"/>
    <col min="8" max="8" width="5.421875" style="64" bestFit="1" customWidth="1"/>
    <col min="9" max="9" width="6.421875" style="64" bestFit="1" customWidth="1"/>
    <col min="10" max="10" width="7.421875" style="64" bestFit="1" customWidth="1"/>
    <col min="11" max="11" width="7.140625" style="64" bestFit="1" customWidth="1"/>
    <col min="12" max="12" width="6.421875" style="64" bestFit="1" customWidth="1"/>
    <col min="13" max="13" width="6.7109375" style="64" bestFit="1" customWidth="1"/>
    <col min="14" max="17" width="5.57421875" style="64" bestFit="1" customWidth="1"/>
    <col min="18" max="18" width="6.00390625" style="64" bestFit="1" customWidth="1"/>
    <col min="19" max="19" width="5.57421875" style="64" bestFit="1" customWidth="1"/>
    <col min="20" max="23" width="6.421875" style="64" bestFit="1" customWidth="1"/>
    <col min="24" max="24" width="5.57421875" style="64" bestFit="1" customWidth="1"/>
    <col min="25" max="25" width="6.7109375" style="64" bestFit="1" customWidth="1"/>
    <col min="26" max="26" width="5.421875" style="64" bestFit="1" customWidth="1"/>
    <col min="27" max="27" width="6.421875" style="64" bestFit="1" customWidth="1"/>
    <col min="28" max="28" width="6.00390625" style="64" bestFit="1" customWidth="1"/>
    <col min="29" max="29" width="6.7109375" style="64" bestFit="1" customWidth="1"/>
    <col min="30" max="31" width="5.421875" style="64" bestFit="1" customWidth="1"/>
    <col min="32" max="32" width="6.421875" style="64" bestFit="1" customWidth="1"/>
    <col min="33" max="33" width="5.7109375" style="64" bestFit="1" customWidth="1"/>
    <col min="34" max="34" width="7.00390625" style="65" bestFit="1" customWidth="1"/>
    <col min="35" max="35" width="7.00390625" style="64" bestFit="1" customWidth="1"/>
    <col min="36" max="16384" width="9.140625" style="64" customWidth="1"/>
  </cols>
  <sheetData>
    <row r="1" spans="1:55" ht="16.5" thickBot="1">
      <c r="A1" s="214" t="s">
        <v>71</v>
      </c>
      <c r="B1" s="214"/>
      <c r="C1" s="73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91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spans="1:35" s="14" customFormat="1" ht="30" customHeight="1" thickBot="1">
      <c r="A2" s="487" t="s">
        <v>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9"/>
    </row>
    <row r="3" spans="1:35" s="20" customFormat="1" ht="12" thickBot="1">
      <c r="A3" s="21"/>
      <c r="B3" s="216"/>
      <c r="C3" s="148" t="s">
        <v>3</v>
      </c>
      <c r="D3" s="148" t="s">
        <v>22</v>
      </c>
      <c r="E3" s="148" t="s">
        <v>23</v>
      </c>
      <c r="F3" s="148" t="s">
        <v>4</v>
      </c>
      <c r="G3" s="148" t="s">
        <v>5</v>
      </c>
      <c r="H3" s="148" t="s">
        <v>24</v>
      </c>
      <c r="I3" s="148" t="s">
        <v>6</v>
      </c>
      <c r="J3" s="148" t="s">
        <v>7</v>
      </c>
      <c r="K3" s="148" t="s">
        <v>8</v>
      </c>
      <c r="L3" s="148" t="s">
        <v>46</v>
      </c>
      <c r="M3" s="148" t="s">
        <v>10</v>
      </c>
      <c r="N3" s="148" t="s">
        <v>25</v>
      </c>
      <c r="O3" s="148" t="s">
        <v>26</v>
      </c>
      <c r="P3" s="148" t="s">
        <v>27</v>
      </c>
      <c r="Q3" s="148" t="s">
        <v>11</v>
      </c>
      <c r="R3" s="217" t="s">
        <v>28</v>
      </c>
      <c r="S3" s="148" t="s">
        <v>43</v>
      </c>
      <c r="T3" s="148" t="s">
        <v>12</v>
      </c>
      <c r="U3" s="217" t="s">
        <v>13</v>
      </c>
      <c r="V3" s="148" t="s">
        <v>29</v>
      </c>
      <c r="W3" s="148" t="s">
        <v>14</v>
      </c>
      <c r="X3" s="148" t="s">
        <v>30</v>
      </c>
      <c r="Y3" s="148" t="s">
        <v>31</v>
      </c>
      <c r="Z3" s="148" t="s">
        <v>32</v>
      </c>
      <c r="AA3" s="148" t="s">
        <v>37</v>
      </c>
      <c r="AB3" s="148" t="s">
        <v>16</v>
      </c>
      <c r="AC3" s="217" t="s">
        <v>17</v>
      </c>
      <c r="AD3" s="218" t="s">
        <v>19</v>
      </c>
      <c r="AE3" s="148" t="s">
        <v>18</v>
      </c>
      <c r="AF3" s="149" t="s">
        <v>20</v>
      </c>
      <c r="AG3" s="152" t="s">
        <v>52</v>
      </c>
      <c r="AH3" s="152" t="s">
        <v>33</v>
      </c>
      <c r="AI3" s="152" t="s">
        <v>57</v>
      </c>
    </row>
    <row r="4" spans="1:35" s="20" customFormat="1" ht="11.25">
      <c r="A4" s="476" t="s">
        <v>36</v>
      </c>
      <c r="B4" s="219" t="s">
        <v>44</v>
      </c>
      <c r="C4" s="299"/>
      <c r="D4" s="300">
        <v>4</v>
      </c>
      <c r="E4" s="300">
        <v>26</v>
      </c>
      <c r="F4" s="300">
        <v>63</v>
      </c>
      <c r="G4" s="300">
        <v>128</v>
      </c>
      <c r="H4" s="300">
        <v>5</v>
      </c>
      <c r="I4" s="300">
        <v>20</v>
      </c>
      <c r="J4" s="300">
        <v>619</v>
      </c>
      <c r="K4" s="300">
        <v>171</v>
      </c>
      <c r="L4" s="300">
        <v>84</v>
      </c>
      <c r="M4" s="300">
        <v>247</v>
      </c>
      <c r="N4" s="300">
        <v>10</v>
      </c>
      <c r="O4" s="300">
        <v>4</v>
      </c>
      <c r="P4" s="300">
        <v>6</v>
      </c>
      <c r="Q4" s="301">
        <v>0</v>
      </c>
      <c r="R4" s="300">
        <v>36</v>
      </c>
      <c r="S4" s="300">
        <v>5</v>
      </c>
      <c r="T4" s="301">
        <v>170</v>
      </c>
      <c r="U4" s="300">
        <v>45</v>
      </c>
      <c r="V4" s="300">
        <v>57</v>
      </c>
      <c r="W4" s="300">
        <v>72</v>
      </c>
      <c r="X4" s="300">
        <v>12</v>
      </c>
      <c r="Y4" s="300">
        <v>4</v>
      </c>
      <c r="Z4" s="300">
        <v>0</v>
      </c>
      <c r="AA4" s="301">
        <v>88</v>
      </c>
      <c r="AB4" s="300">
        <v>91</v>
      </c>
      <c r="AC4" s="301">
        <v>186</v>
      </c>
      <c r="AD4" s="350">
        <v>1</v>
      </c>
      <c r="AE4" s="303">
        <v>0</v>
      </c>
      <c r="AF4" s="302">
        <v>24</v>
      </c>
      <c r="AG4" s="379">
        <v>24</v>
      </c>
      <c r="AH4" s="304">
        <f>SUM(D4:AG4)</f>
        <v>2202</v>
      </c>
      <c r="AI4" s="293">
        <f aca="true" t="shared" si="0" ref="AI4:AI29">+AH4/$AH$40</f>
        <v>0.013821240271152398</v>
      </c>
    </row>
    <row r="5" spans="1:35" s="20" customFormat="1" ht="13.5" customHeight="1" thickBot="1">
      <c r="A5" s="477"/>
      <c r="B5" s="226" t="s">
        <v>49</v>
      </c>
      <c r="C5" s="305"/>
      <c r="D5" s="306">
        <v>10</v>
      </c>
      <c r="E5" s="306">
        <v>55</v>
      </c>
      <c r="F5" s="306">
        <v>63</v>
      </c>
      <c r="G5" s="306">
        <v>207</v>
      </c>
      <c r="H5" s="306">
        <v>10</v>
      </c>
      <c r="I5" s="306">
        <v>29</v>
      </c>
      <c r="J5" s="306">
        <v>677</v>
      </c>
      <c r="K5" s="306">
        <v>544</v>
      </c>
      <c r="L5" s="306">
        <v>50</v>
      </c>
      <c r="M5" s="306">
        <v>240</v>
      </c>
      <c r="N5" s="306">
        <v>3</v>
      </c>
      <c r="O5" s="306">
        <v>5</v>
      </c>
      <c r="P5" s="306">
        <v>10</v>
      </c>
      <c r="Q5" s="307">
        <v>0</v>
      </c>
      <c r="R5" s="306">
        <v>38</v>
      </c>
      <c r="S5" s="306">
        <v>10</v>
      </c>
      <c r="T5" s="307">
        <v>161</v>
      </c>
      <c r="U5" s="306">
        <v>60</v>
      </c>
      <c r="V5" s="306">
        <v>54</v>
      </c>
      <c r="W5" s="306">
        <v>151</v>
      </c>
      <c r="X5" s="306">
        <v>13</v>
      </c>
      <c r="Y5" s="306">
        <v>15</v>
      </c>
      <c r="Z5" s="306">
        <v>9</v>
      </c>
      <c r="AA5" s="307">
        <v>144</v>
      </c>
      <c r="AB5" s="306">
        <v>128</v>
      </c>
      <c r="AC5" s="307">
        <v>141</v>
      </c>
      <c r="AD5" s="390">
        <v>3</v>
      </c>
      <c r="AE5" s="309">
        <v>1</v>
      </c>
      <c r="AF5" s="308">
        <v>45</v>
      </c>
      <c r="AG5" s="380">
        <v>41</v>
      </c>
      <c r="AH5" s="310">
        <f>SUM(D5:AG5)</f>
        <v>2917</v>
      </c>
      <c r="AI5" s="294">
        <f t="shared" si="0"/>
        <v>0.01830906351995983</v>
      </c>
    </row>
    <row r="6" spans="1:35" s="40" customFormat="1" ht="11.25" customHeight="1">
      <c r="A6" s="477"/>
      <c r="B6" s="248" t="s">
        <v>3</v>
      </c>
      <c r="C6" s="299"/>
      <c r="D6" s="300">
        <v>14</v>
      </c>
      <c r="E6" s="300">
        <v>81</v>
      </c>
      <c r="F6" s="300">
        <v>126</v>
      </c>
      <c r="G6" s="300">
        <v>335</v>
      </c>
      <c r="H6" s="300">
        <v>15</v>
      </c>
      <c r="I6" s="300">
        <v>49</v>
      </c>
      <c r="J6" s="300">
        <v>1296</v>
      </c>
      <c r="K6" s="300">
        <v>715</v>
      </c>
      <c r="L6" s="300">
        <v>134</v>
      </c>
      <c r="M6" s="300">
        <v>487</v>
      </c>
      <c r="N6" s="300">
        <v>13</v>
      </c>
      <c r="O6" s="300">
        <v>9</v>
      </c>
      <c r="P6" s="311">
        <v>16</v>
      </c>
      <c r="Q6" s="312">
        <v>0</v>
      </c>
      <c r="R6" s="311">
        <v>74</v>
      </c>
      <c r="S6" s="311">
        <v>15</v>
      </c>
      <c r="T6" s="312">
        <v>331</v>
      </c>
      <c r="U6" s="313">
        <v>105</v>
      </c>
      <c r="V6" s="313">
        <v>111</v>
      </c>
      <c r="W6" s="313">
        <v>223</v>
      </c>
      <c r="X6" s="313">
        <v>25</v>
      </c>
      <c r="Y6" s="313">
        <v>19</v>
      </c>
      <c r="Z6" s="313">
        <v>9</v>
      </c>
      <c r="AA6" s="316">
        <v>232</v>
      </c>
      <c r="AB6" s="313">
        <v>219</v>
      </c>
      <c r="AC6" s="316">
        <v>327</v>
      </c>
      <c r="AD6" s="391">
        <v>4</v>
      </c>
      <c r="AE6" s="315">
        <v>1</v>
      </c>
      <c r="AF6" s="314">
        <v>69</v>
      </c>
      <c r="AG6" s="381">
        <v>65</v>
      </c>
      <c r="AH6" s="317">
        <f aca="true" t="shared" si="1" ref="AH6:AH38">SUM(C6:AG6)</f>
        <v>5119</v>
      </c>
      <c r="AI6" s="293">
        <f t="shared" si="0"/>
        <v>0.03213030379111223</v>
      </c>
    </row>
    <row r="7" spans="1:35" s="40" customFormat="1" ht="12.75" customHeight="1">
      <c r="A7" s="477"/>
      <c r="B7" s="247" t="s">
        <v>22</v>
      </c>
      <c r="C7" s="318">
        <v>79</v>
      </c>
      <c r="D7" s="319"/>
      <c r="E7" s="320">
        <v>32</v>
      </c>
      <c r="F7" s="320">
        <v>19</v>
      </c>
      <c r="G7" s="320">
        <v>190</v>
      </c>
      <c r="H7" s="320">
        <v>8</v>
      </c>
      <c r="I7" s="320">
        <v>60</v>
      </c>
      <c r="J7" s="320">
        <v>85</v>
      </c>
      <c r="K7" s="320">
        <v>118</v>
      </c>
      <c r="L7" s="320">
        <v>12</v>
      </c>
      <c r="M7" s="320">
        <v>69</v>
      </c>
      <c r="N7" s="320">
        <v>4</v>
      </c>
      <c r="O7" s="320">
        <v>0</v>
      </c>
      <c r="P7" s="320">
        <v>13</v>
      </c>
      <c r="Q7" s="321">
        <v>1</v>
      </c>
      <c r="R7" s="320">
        <v>8</v>
      </c>
      <c r="S7" s="320">
        <v>0</v>
      </c>
      <c r="T7" s="321">
        <v>33</v>
      </c>
      <c r="U7" s="320">
        <v>25</v>
      </c>
      <c r="V7" s="320">
        <v>39</v>
      </c>
      <c r="W7" s="320">
        <v>35</v>
      </c>
      <c r="X7" s="320">
        <v>0</v>
      </c>
      <c r="Y7" s="320">
        <v>6</v>
      </c>
      <c r="Z7" s="320">
        <v>13</v>
      </c>
      <c r="AA7" s="321">
        <v>24</v>
      </c>
      <c r="AB7" s="320">
        <v>21</v>
      </c>
      <c r="AC7" s="321">
        <v>44</v>
      </c>
      <c r="AD7" s="331">
        <v>0</v>
      </c>
      <c r="AE7" s="323">
        <v>5</v>
      </c>
      <c r="AF7" s="322">
        <v>0</v>
      </c>
      <c r="AG7" s="382">
        <v>0</v>
      </c>
      <c r="AH7" s="324">
        <f t="shared" si="1"/>
        <v>943</v>
      </c>
      <c r="AI7" s="295">
        <f t="shared" si="0"/>
        <v>0.005918905347727843</v>
      </c>
    </row>
    <row r="8" spans="1:35" s="40" customFormat="1" ht="12.75" customHeight="1">
      <c r="A8" s="477"/>
      <c r="B8" s="247" t="s">
        <v>23</v>
      </c>
      <c r="C8" s="325">
        <v>172</v>
      </c>
      <c r="D8" s="326">
        <v>11</v>
      </c>
      <c r="E8" s="319"/>
      <c r="F8" s="326">
        <v>180</v>
      </c>
      <c r="G8" s="326">
        <v>1020</v>
      </c>
      <c r="H8" s="326">
        <v>20</v>
      </c>
      <c r="I8" s="326">
        <v>97</v>
      </c>
      <c r="J8" s="326">
        <v>424</v>
      </c>
      <c r="K8" s="326">
        <v>606</v>
      </c>
      <c r="L8" s="326">
        <v>70</v>
      </c>
      <c r="M8" s="326">
        <v>210</v>
      </c>
      <c r="N8" s="326">
        <v>2</v>
      </c>
      <c r="O8" s="326">
        <v>8</v>
      </c>
      <c r="P8" s="326">
        <v>47</v>
      </c>
      <c r="Q8" s="327">
        <v>2</v>
      </c>
      <c r="R8" s="326">
        <v>28</v>
      </c>
      <c r="S8" s="326">
        <v>3</v>
      </c>
      <c r="T8" s="327">
        <v>263</v>
      </c>
      <c r="U8" s="326">
        <v>291</v>
      </c>
      <c r="V8" s="326">
        <v>147</v>
      </c>
      <c r="W8" s="326">
        <v>233</v>
      </c>
      <c r="X8" s="326">
        <v>14</v>
      </c>
      <c r="Y8" s="326">
        <v>72</v>
      </c>
      <c r="Z8" s="326">
        <v>96</v>
      </c>
      <c r="AA8" s="327">
        <v>308</v>
      </c>
      <c r="AB8" s="326">
        <v>178</v>
      </c>
      <c r="AC8" s="327">
        <v>409</v>
      </c>
      <c r="AD8" s="325">
        <v>9</v>
      </c>
      <c r="AE8" s="329">
        <v>0</v>
      </c>
      <c r="AF8" s="328">
        <v>88</v>
      </c>
      <c r="AG8" s="383">
        <v>66</v>
      </c>
      <c r="AH8" s="324">
        <f t="shared" si="1"/>
        <v>5074</v>
      </c>
      <c r="AI8" s="295">
        <f t="shared" si="0"/>
        <v>0.03184785337685162</v>
      </c>
    </row>
    <row r="9" spans="1:35" s="40" customFormat="1" ht="12.75" customHeight="1">
      <c r="A9" s="477"/>
      <c r="B9" s="247" t="s">
        <v>4</v>
      </c>
      <c r="C9" s="325">
        <v>36</v>
      </c>
      <c r="D9" s="326">
        <v>2</v>
      </c>
      <c r="E9" s="326">
        <v>16</v>
      </c>
      <c r="F9" s="319"/>
      <c r="G9" s="326">
        <v>309</v>
      </c>
      <c r="H9" s="326">
        <v>5</v>
      </c>
      <c r="I9" s="326">
        <v>14</v>
      </c>
      <c r="J9" s="326">
        <v>226</v>
      </c>
      <c r="K9" s="326">
        <v>190</v>
      </c>
      <c r="L9" s="326">
        <v>27</v>
      </c>
      <c r="M9" s="326">
        <v>87</v>
      </c>
      <c r="N9" s="326">
        <v>4</v>
      </c>
      <c r="O9" s="326">
        <v>13</v>
      </c>
      <c r="P9" s="326">
        <v>5</v>
      </c>
      <c r="Q9" s="327">
        <v>0</v>
      </c>
      <c r="R9" s="326">
        <v>13</v>
      </c>
      <c r="S9" s="326">
        <v>8</v>
      </c>
      <c r="T9" s="327">
        <v>86</v>
      </c>
      <c r="U9" s="326">
        <v>56</v>
      </c>
      <c r="V9" s="326">
        <v>23</v>
      </c>
      <c r="W9" s="326">
        <v>17</v>
      </c>
      <c r="X9" s="326">
        <v>0</v>
      </c>
      <c r="Y9" s="326">
        <v>4</v>
      </c>
      <c r="Z9" s="326">
        <v>0</v>
      </c>
      <c r="AA9" s="327">
        <v>13</v>
      </c>
      <c r="AB9" s="326">
        <v>25</v>
      </c>
      <c r="AC9" s="327">
        <v>331</v>
      </c>
      <c r="AD9" s="325">
        <v>11</v>
      </c>
      <c r="AE9" s="329">
        <v>0</v>
      </c>
      <c r="AF9" s="328">
        <v>37</v>
      </c>
      <c r="AG9" s="383">
        <v>29</v>
      </c>
      <c r="AH9" s="324">
        <f t="shared" si="1"/>
        <v>1587</v>
      </c>
      <c r="AI9" s="295">
        <f t="shared" si="0"/>
        <v>0.00996108460959076</v>
      </c>
    </row>
    <row r="10" spans="1:35" s="40" customFormat="1" ht="12.75" customHeight="1">
      <c r="A10" s="477"/>
      <c r="B10" s="247" t="s">
        <v>5</v>
      </c>
      <c r="C10" s="325">
        <v>326</v>
      </c>
      <c r="D10" s="326">
        <v>20</v>
      </c>
      <c r="E10" s="326">
        <v>345</v>
      </c>
      <c r="F10" s="326">
        <v>575</v>
      </c>
      <c r="G10" s="319"/>
      <c r="H10" s="326">
        <v>76</v>
      </c>
      <c r="I10" s="326">
        <v>197</v>
      </c>
      <c r="J10" s="326">
        <v>5121</v>
      </c>
      <c r="K10" s="326">
        <v>4319</v>
      </c>
      <c r="L10" s="326">
        <v>869</v>
      </c>
      <c r="M10" s="326">
        <v>1824</v>
      </c>
      <c r="N10" s="326">
        <v>30</v>
      </c>
      <c r="O10" s="326">
        <v>61</v>
      </c>
      <c r="P10" s="326">
        <v>66</v>
      </c>
      <c r="Q10" s="327">
        <v>11</v>
      </c>
      <c r="R10" s="326">
        <v>312</v>
      </c>
      <c r="S10" s="326">
        <v>41</v>
      </c>
      <c r="T10" s="327">
        <v>764</v>
      </c>
      <c r="U10" s="326">
        <v>440</v>
      </c>
      <c r="V10" s="326">
        <v>669</v>
      </c>
      <c r="W10" s="326">
        <v>368</v>
      </c>
      <c r="X10" s="326">
        <v>76</v>
      </c>
      <c r="Y10" s="326">
        <v>71</v>
      </c>
      <c r="Z10" s="326">
        <v>47</v>
      </c>
      <c r="AA10" s="327">
        <v>1106</v>
      </c>
      <c r="AB10" s="326">
        <v>1989</v>
      </c>
      <c r="AC10" s="327">
        <v>3005</v>
      </c>
      <c r="AD10" s="325">
        <v>95</v>
      </c>
      <c r="AE10" s="329">
        <v>9</v>
      </c>
      <c r="AF10" s="328">
        <v>715</v>
      </c>
      <c r="AG10" s="383">
        <v>337</v>
      </c>
      <c r="AH10" s="324">
        <f t="shared" si="1"/>
        <v>23884</v>
      </c>
      <c r="AI10" s="295">
        <f t="shared" si="0"/>
        <v>0.1499121265377856</v>
      </c>
    </row>
    <row r="11" spans="1:35" s="40" customFormat="1" ht="12.75" customHeight="1">
      <c r="A11" s="477"/>
      <c r="B11" s="247" t="s">
        <v>24</v>
      </c>
      <c r="C11" s="325">
        <v>15</v>
      </c>
      <c r="D11" s="326">
        <v>13</v>
      </c>
      <c r="E11" s="326">
        <v>12</v>
      </c>
      <c r="F11" s="326">
        <v>40</v>
      </c>
      <c r="G11" s="326">
        <v>73</v>
      </c>
      <c r="H11" s="319"/>
      <c r="I11" s="326">
        <v>14</v>
      </c>
      <c r="J11" s="326">
        <v>57</v>
      </c>
      <c r="K11" s="326">
        <v>56</v>
      </c>
      <c r="L11" s="326">
        <v>4</v>
      </c>
      <c r="M11" s="326">
        <v>50</v>
      </c>
      <c r="N11" s="326">
        <v>3</v>
      </c>
      <c r="O11" s="326">
        <v>5</v>
      </c>
      <c r="P11" s="326">
        <v>4</v>
      </c>
      <c r="Q11" s="327">
        <v>0</v>
      </c>
      <c r="R11" s="326">
        <v>8</v>
      </c>
      <c r="S11" s="326">
        <v>1</v>
      </c>
      <c r="T11" s="327">
        <v>18</v>
      </c>
      <c r="U11" s="326">
        <v>15</v>
      </c>
      <c r="V11" s="326">
        <v>5</v>
      </c>
      <c r="W11" s="326">
        <v>19</v>
      </c>
      <c r="X11" s="326">
        <v>2</v>
      </c>
      <c r="Y11" s="326">
        <v>1</v>
      </c>
      <c r="Z11" s="326">
        <v>2</v>
      </c>
      <c r="AA11" s="327">
        <v>83</v>
      </c>
      <c r="AB11" s="326">
        <v>23</v>
      </c>
      <c r="AC11" s="327">
        <v>27</v>
      </c>
      <c r="AD11" s="325">
        <v>2</v>
      </c>
      <c r="AE11" s="329">
        <v>0</v>
      </c>
      <c r="AF11" s="328">
        <v>6</v>
      </c>
      <c r="AG11" s="383">
        <v>14</v>
      </c>
      <c r="AH11" s="324">
        <f t="shared" si="1"/>
        <v>572</v>
      </c>
      <c r="AI11" s="295">
        <f t="shared" si="0"/>
        <v>0.0035902585990459455</v>
      </c>
    </row>
    <row r="12" spans="1:35" s="40" customFormat="1" ht="12.75" customHeight="1">
      <c r="A12" s="477"/>
      <c r="B12" s="247" t="s">
        <v>6</v>
      </c>
      <c r="C12" s="325">
        <v>125</v>
      </c>
      <c r="D12" s="326">
        <v>8</v>
      </c>
      <c r="E12" s="326">
        <v>134</v>
      </c>
      <c r="F12" s="326">
        <v>69</v>
      </c>
      <c r="G12" s="326">
        <v>329</v>
      </c>
      <c r="H12" s="326">
        <v>4</v>
      </c>
      <c r="I12" s="319"/>
      <c r="J12" s="326">
        <v>380</v>
      </c>
      <c r="K12" s="326">
        <v>438</v>
      </c>
      <c r="L12" s="326">
        <v>12</v>
      </c>
      <c r="M12" s="326">
        <v>258</v>
      </c>
      <c r="N12" s="326">
        <v>3</v>
      </c>
      <c r="O12" s="326">
        <v>2</v>
      </c>
      <c r="P12" s="326">
        <v>0</v>
      </c>
      <c r="Q12" s="327">
        <v>1</v>
      </c>
      <c r="R12" s="326">
        <v>25</v>
      </c>
      <c r="S12" s="326">
        <v>0</v>
      </c>
      <c r="T12" s="327">
        <v>125</v>
      </c>
      <c r="U12" s="326">
        <v>73</v>
      </c>
      <c r="V12" s="326">
        <v>31</v>
      </c>
      <c r="W12" s="326">
        <v>83</v>
      </c>
      <c r="X12" s="326">
        <v>10</v>
      </c>
      <c r="Y12" s="326">
        <v>7</v>
      </c>
      <c r="Z12" s="326">
        <v>11</v>
      </c>
      <c r="AA12" s="327">
        <v>95</v>
      </c>
      <c r="AB12" s="326">
        <v>76</v>
      </c>
      <c r="AC12" s="327">
        <v>115</v>
      </c>
      <c r="AD12" s="325">
        <v>4</v>
      </c>
      <c r="AE12" s="329">
        <v>0</v>
      </c>
      <c r="AF12" s="328">
        <v>28</v>
      </c>
      <c r="AG12" s="383">
        <v>19</v>
      </c>
      <c r="AH12" s="324">
        <f t="shared" si="1"/>
        <v>2465</v>
      </c>
      <c r="AI12" s="295">
        <f t="shared" si="0"/>
        <v>0.015472006025608838</v>
      </c>
    </row>
    <row r="13" spans="1:35" s="40" customFormat="1" ht="12.75" customHeight="1">
      <c r="A13" s="477"/>
      <c r="B13" s="247" t="s">
        <v>7</v>
      </c>
      <c r="C13" s="325">
        <v>1250</v>
      </c>
      <c r="D13" s="326">
        <v>34</v>
      </c>
      <c r="E13" s="326">
        <v>377</v>
      </c>
      <c r="F13" s="326">
        <v>619</v>
      </c>
      <c r="G13" s="326">
        <v>2411</v>
      </c>
      <c r="H13" s="326">
        <v>24</v>
      </c>
      <c r="I13" s="326">
        <v>238</v>
      </c>
      <c r="J13" s="319"/>
      <c r="K13" s="326">
        <v>3230</v>
      </c>
      <c r="L13" s="326">
        <v>613</v>
      </c>
      <c r="M13" s="326">
        <v>5124</v>
      </c>
      <c r="N13" s="326">
        <v>34</v>
      </c>
      <c r="O13" s="326">
        <v>27</v>
      </c>
      <c r="P13" s="326">
        <v>64</v>
      </c>
      <c r="Q13" s="327">
        <v>2</v>
      </c>
      <c r="R13" s="326">
        <v>124</v>
      </c>
      <c r="S13" s="326">
        <v>27</v>
      </c>
      <c r="T13" s="327">
        <v>1119</v>
      </c>
      <c r="U13" s="326">
        <v>365</v>
      </c>
      <c r="V13" s="326">
        <v>471</v>
      </c>
      <c r="W13" s="326">
        <v>1214</v>
      </c>
      <c r="X13" s="326">
        <v>98</v>
      </c>
      <c r="Y13" s="326">
        <v>79</v>
      </c>
      <c r="Z13" s="326">
        <v>55</v>
      </c>
      <c r="AA13" s="327">
        <v>686</v>
      </c>
      <c r="AB13" s="326">
        <v>860</v>
      </c>
      <c r="AC13" s="327">
        <v>2775</v>
      </c>
      <c r="AD13" s="325">
        <v>24</v>
      </c>
      <c r="AE13" s="329">
        <v>4</v>
      </c>
      <c r="AF13" s="328">
        <v>350</v>
      </c>
      <c r="AG13" s="383">
        <v>24</v>
      </c>
      <c r="AH13" s="324">
        <f t="shared" si="1"/>
        <v>22322</v>
      </c>
      <c r="AI13" s="295">
        <f t="shared" si="0"/>
        <v>0.1401079588250063</v>
      </c>
    </row>
    <row r="14" spans="1:35" s="40" customFormat="1" ht="12.75" customHeight="1">
      <c r="A14" s="477"/>
      <c r="B14" s="247" t="s">
        <v>8</v>
      </c>
      <c r="C14" s="325">
        <v>413</v>
      </c>
      <c r="D14" s="326">
        <v>29</v>
      </c>
      <c r="E14" s="326">
        <v>346</v>
      </c>
      <c r="F14" s="326">
        <v>620</v>
      </c>
      <c r="G14" s="326">
        <v>2800</v>
      </c>
      <c r="H14" s="326">
        <v>56</v>
      </c>
      <c r="I14" s="326">
        <v>217</v>
      </c>
      <c r="J14" s="326">
        <v>5454</v>
      </c>
      <c r="K14" s="319"/>
      <c r="L14" s="326">
        <v>1241</v>
      </c>
      <c r="M14" s="326">
        <v>1638</v>
      </c>
      <c r="N14" s="326">
        <v>10</v>
      </c>
      <c r="O14" s="326">
        <v>36</v>
      </c>
      <c r="P14" s="326">
        <v>88</v>
      </c>
      <c r="Q14" s="327">
        <v>4</v>
      </c>
      <c r="R14" s="326">
        <v>240</v>
      </c>
      <c r="S14" s="326">
        <v>61</v>
      </c>
      <c r="T14" s="327">
        <v>823</v>
      </c>
      <c r="U14" s="326">
        <v>396</v>
      </c>
      <c r="V14" s="326">
        <v>514</v>
      </c>
      <c r="W14" s="326">
        <v>264</v>
      </c>
      <c r="X14" s="326">
        <v>213</v>
      </c>
      <c r="Y14" s="326">
        <v>84</v>
      </c>
      <c r="Z14" s="326">
        <v>69</v>
      </c>
      <c r="AA14" s="327">
        <v>879</v>
      </c>
      <c r="AB14" s="326">
        <v>1257</v>
      </c>
      <c r="AC14" s="327">
        <v>4673</v>
      </c>
      <c r="AD14" s="325">
        <v>47</v>
      </c>
      <c r="AE14" s="329">
        <v>0</v>
      </c>
      <c r="AF14" s="328">
        <v>370</v>
      </c>
      <c r="AG14" s="383">
        <v>139</v>
      </c>
      <c r="AH14" s="324">
        <f t="shared" si="1"/>
        <v>22981</v>
      </c>
      <c r="AI14" s="295">
        <f t="shared" si="0"/>
        <v>0.14424428822495605</v>
      </c>
    </row>
    <row r="15" spans="1:35" s="40" customFormat="1" ht="12.75" customHeight="1">
      <c r="A15" s="477"/>
      <c r="B15" s="247" t="s">
        <v>46</v>
      </c>
      <c r="C15" s="325">
        <v>52</v>
      </c>
      <c r="D15" s="326">
        <v>6</v>
      </c>
      <c r="E15" s="326">
        <v>30</v>
      </c>
      <c r="F15" s="326">
        <v>24</v>
      </c>
      <c r="G15" s="326">
        <v>253</v>
      </c>
      <c r="H15" s="326">
        <v>1</v>
      </c>
      <c r="I15" s="326">
        <v>10</v>
      </c>
      <c r="J15" s="326">
        <v>271</v>
      </c>
      <c r="K15" s="326">
        <v>439</v>
      </c>
      <c r="L15" s="319"/>
      <c r="M15" s="326">
        <v>94</v>
      </c>
      <c r="N15" s="326">
        <v>3</v>
      </c>
      <c r="O15" s="326">
        <v>0</v>
      </c>
      <c r="P15" s="326">
        <v>5</v>
      </c>
      <c r="Q15" s="327">
        <v>0</v>
      </c>
      <c r="R15" s="326">
        <v>6</v>
      </c>
      <c r="S15" s="326">
        <v>14</v>
      </c>
      <c r="T15" s="327">
        <v>71</v>
      </c>
      <c r="U15" s="326">
        <v>39</v>
      </c>
      <c r="V15" s="326">
        <v>15</v>
      </c>
      <c r="W15" s="326">
        <v>8</v>
      </c>
      <c r="X15" s="326">
        <v>2</v>
      </c>
      <c r="Y15" s="326">
        <v>6</v>
      </c>
      <c r="Z15" s="326">
        <v>0</v>
      </c>
      <c r="AA15" s="327">
        <v>38</v>
      </c>
      <c r="AB15" s="326">
        <v>71</v>
      </c>
      <c r="AC15" s="327">
        <v>43</v>
      </c>
      <c r="AD15" s="325">
        <v>1</v>
      </c>
      <c r="AE15" s="329">
        <v>2</v>
      </c>
      <c r="AF15" s="328">
        <v>18</v>
      </c>
      <c r="AG15" s="383">
        <v>2</v>
      </c>
      <c r="AH15" s="324">
        <f t="shared" si="1"/>
        <v>1524</v>
      </c>
      <c r="AI15" s="295">
        <f t="shared" si="0"/>
        <v>0.009565654029625911</v>
      </c>
    </row>
    <row r="16" spans="1:35" s="40" customFormat="1" ht="12.75" customHeight="1">
      <c r="A16" s="477"/>
      <c r="B16" s="247" t="s">
        <v>10</v>
      </c>
      <c r="C16" s="325">
        <v>600</v>
      </c>
      <c r="D16" s="326">
        <v>13</v>
      </c>
      <c r="E16" s="326">
        <v>126</v>
      </c>
      <c r="F16" s="326">
        <v>363</v>
      </c>
      <c r="G16" s="326">
        <v>1708</v>
      </c>
      <c r="H16" s="326">
        <v>54</v>
      </c>
      <c r="I16" s="326">
        <v>139</v>
      </c>
      <c r="J16" s="326">
        <v>6350</v>
      </c>
      <c r="K16" s="326">
        <v>2687</v>
      </c>
      <c r="L16" s="326">
        <v>261</v>
      </c>
      <c r="M16" s="319"/>
      <c r="N16" s="326">
        <v>13</v>
      </c>
      <c r="O16" s="326">
        <v>8</v>
      </c>
      <c r="P16" s="326">
        <v>50</v>
      </c>
      <c r="Q16" s="327">
        <v>0</v>
      </c>
      <c r="R16" s="326">
        <v>137</v>
      </c>
      <c r="S16" s="326">
        <v>89</v>
      </c>
      <c r="T16" s="327">
        <v>630</v>
      </c>
      <c r="U16" s="326">
        <v>266</v>
      </c>
      <c r="V16" s="326">
        <v>269</v>
      </c>
      <c r="W16" s="326">
        <v>789</v>
      </c>
      <c r="X16" s="326">
        <v>142</v>
      </c>
      <c r="Y16" s="326">
        <v>23</v>
      </c>
      <c r="Z16" s="326">
        <v>25</v>
      </c>
      <c r="AA16" s="327">
        <v>392</v>
      </c>
      <c r="AB16" s="326">
        <v>468</v>
      </c>
      <c r="AC16" s="327">
        <v>1326</v>
      </c>
      <c r="AD16" s="325">
        <v>22</v>
      </c>
      <c r="AE16" s="329">
        <v>0</v>
      </c>
      <c r="AF16" s="328">
        <v>190</v>
      </c>
      <c r="AG16" s="383">
        <v>55</v>
      </c>
      <c r="AH16" s="324">
        <f t="shared" si="1"/>
        <v>17195</v>
      </c>
      <c r="AI16" s="295">
        <f t="shared" si="0"/>
        <v>0.10792744162691438</v>
      </c>
    </row>
    <row r="17" spans="1:35" s="40" customFormat="1" ht="12.75" customHeight="1">
      <c r="A17" s="477"/>
      <c r="B17" s="248" t="s">
        <v>25</v>
      </c>
      <c r="C17" s="326">
        <v>11</v>
      </c>
      <c r="D17" s="326">
        <v>0</v>
      </c>
      <c r="E17" s="326">
        <v>3</v>
      </c>
      <c r="F17" s="326">
        <v>0</v>
      </c>
      <c r="G17" s="326">
        <v>3</v>
      </c>
      <c r="H17" s="326">
        <v>0</v>
      </c>
      <c r="I17" s="326">
        <v>28</v>
      </c>
      <c r="J17" s="326">
        <v>12</v>
      </c>
      <c r="K17" s="326">
        <v>10</v>
      </c>
      <c r="L17" s="326">
        <v>0</v>
      </c>
      <c r="M17" s="326">
        <v>12</v>
      </c>
      <c r="N17" s="319"/>
      <c r="O17" s="326">
        <v>0</v>
      </c>
      <c r="P17" s="326">
        <v>0</v>
      </c>
      <c r="Q17" s="327">
        <v>0</v>
      </c>
      <c r="R17" s="326">
        <v>6</v>
      </c>
      <c r="S17" s="329">
        <v>0</v>
      </c>
      <c r="T17" s="330">
        <v>0</v>
      </c>
      <c r="U17" s="326">
        <v>4</v>
      </c>
      <c r="V17" s="329">
        <v>0</v>
      </c>
      <c r="W17" s="329">
        <v>1</v>
      </c>
      <c r="X17" s="326">
        <v>0</v>
      </c>
      <c r="Y17" s="329">
        <v>0</v>
      </c>
      <c r="Z17" s="329">
        <v>0</v>
      </c>
      <c r="AA17" s="327">
        <v>10</v>
      </c>
      <c r="AB17" s="326">
        <v>6</v>
      </c>
      <c r="AC17" s="330">
        <v>16</v>
      </c>
      <c r="AD17" s="325">
        <v>0</v>
      </c>
      <c r="AE17" s="329">
        <v>0</v>
      </c>
      <c r="AF17" s="383">
        <v>0</v>
      </c>
      <c r="AG17" s="383">
        <v>7</v>
      </c>
      <c r="AH17" s="324">
        <f t="shared" si="1"/>
        <v>129</v>
      </c>
      <c r="AI17" s="295">
        <f t="shared" si="0"/>
        <v>0.0008096911875470751</v>
      </c>
    </row>
    <row r="18" spans="1:35" s="40" customFormat="1" ht="12.75" customHeight="1">
      <c r="A18" s="477"/>
      <c r="B18" s="247" t="s">
        <v>26</v>
      </c>
      <c r="C18" s="331">
        <v>61</v>
      </c>
      <c r="D18" s="320">
        <v>1</v>
      </c>
      <c r="E18" s="320">
        <v>9</v>
      </c>
      <c r="F18" s="320">
        <v>34</v>
      </c>
      <c r="G18" s="326">
        <v>168</v>
      </c>
      <c r="H18" s="320">
        <v>7</v>
      </c>
      <c r="I18" s="320">
        <v>6</v>
      </c>
      <c r="J18" s="320">
        <v>43</v>
      </c>
      <c r="K18" s="320">
        <v>61</v>
      </c>
      <c r="L18" s="320">
        <v>3</v>
      </c>
      <c r="M18" s="320">
        <v>35</v>
      </c>
      <c r="N18" s="320">
        <v>4</v>
      </c>
      <c r="O18" s="319"/>
      <c r="P18" s="320">
        <v>57</v>
      </c>
      <c r="Q18" s="321">
        <v>0</v>
      </c>
      <c r="R18" s="320">
        <v>4</v>
      </c>
      <c r="S18" s="320">
        <v>2</v>
      </c>
      <c r="T18" s="321">
        <v>43</v>
      </c>
      <c r="U18" s="320">
        <v>27</v>
      </c>
      <c r="V18" s="320">
        <v>41</v>
      </c>
      <c r="W18" s="320">
        <v>17</v>
      </c>
      <c r="X18" s="329">
        <v>8</v>
      </c>
      <c r="Y18" s="320">
        <v>2</v>
      </c>
      <c r="Z18" s="320">
        <v>4</v>
      </c>
      <c r="AA18" s="321">
        <v>74</v>
      </c>
      <c r="AB18" s="320">
        <v>31</v>
      </c>
      <c r="AC18" s="321">
        <v>31</v>
      </c>
      <c r="AD18" s="331">
        <v>5</v>
      </c>
      <c r="AE18" s="323">
        <v>1</v>
      </c>
      <c r="AF18" s="322">
        <v>20</v>
      </c>
      <c r="AG18" s="382">
        <v>8</v>
      </c>
      <c r="AH18" s="324">
        <f t="shared" si="1"/>
        <v>807</v>
      </c>
      <c r="AI18" s="295">
        <f t="shared" si="0"/>
        <v>0.005065277429073562</v>
      </c>
    </row>
    <row r="19" spans="1:35" s="40" customFormat="1" ht="12.75" customHeight="1">
      <c r="A19" s="477"/>
      <c r="B19" s="247" t="s">
        <v>27</v>
      </c>
      <c r="C19" s="331">
        <v>101</v>
      </c>
      <c r="D19" s="320">
        <v>14</v>
      </c>
      <c r="E19" s="320">
        <v>58</v>
      </c>
      <c r="F19" s="320">
        <v>206</v>
      </c>
      <c r="G19" s="320">
        <v>316</v>
      </c>
      <c r="H19" s="320">
        <v>11</v>
      </c>
      <c r="I19" s="320">
        <v>34</v>
      </c>
      <c r="J19" s="320">
        <v>118</v>
      </c>
      <c r="K19" s="320">
        <v>139</v>
      </c>
      <c r="L19" s="320">
        <v>22</v>
      </c>
      <c r="M19" s="320">
        <v>137</v>
      </c>
      <c r="N19" s="320">
        <v>13</v>
      </c>
      <c r="O19" s="320">
        <v>45</v>
      </c>
      <c r="P19" s="319"/>
      <c r="Q19" s="321">
        <v>0</v>
      </c>
      <c r="R19" s="320">
        <v>10</v>
      </c>
      <c r="S19" s="320">
        <v>1</v>
      </c>
      <c r="T19" s="321">
        <v>54</v>
      </c>
      <c r="U19" s="320">
        <v>73</v>
      </c>
      <c r="V19" s="320">
        <v>111</v>
      </c>
      <c r="W19" s="320">
        <v>98</v>
      </c>
      <c r="X19" s="320">
        <v>9</v>
      </c>
      <c r="Y19" s="320">
        <v>17</v>
      </c>
      <c r="Z19" s="320">
        <v>17</v>
      </c>
      <c r="AA19" s="321">
        <v>175</v>
      </c>
      <c r="AB19" s="320">
        <v>118</v>
      </c>
      <c r="AC19" s="321">
        <v>74</v>
      </c>
      <c r="AD19" s="331">
        <v>4</v>
      </c>
      <c r="AE19" s="323">
        <v>0</v>
      </c>
      <c r="AF19" s="322">
        <v>60</v>
      </c>
      <c r="AG19" s="382">
        <v>47</v>
      </c>
      <c r="AH19" s="324">
        <f t="shared" si="1"/>
        <v>2082</v>
      </c>
      <c r="AI19" s="295">
        <f t="shared" si="0"/>
        <v>0.013068039166457443</v>
      </c>
    </row>
    <row r="20" spans="1:35" s="40" customFormat="1" ht="12.75" customHeight="1">
      <c r="A20" s="477"/>
      <c r="B20" s="247" t="s">
        <v>11</v>
      </c>
      <c r="C20" s="331">
        <v>2</v>
      </c>
      <c r="D20" s="320">
        <v>0</v>
      </c>
      <c r="E20" s="320">
        <v>1</v>
      </c>
      <c r="F20" s="320">
        <v>0</v>
      </c>
      <c r="G20" s="320">
        <v>82</v>
      </c>
      <c r="H20" s="320">
        <v>0</v>
      </c>
      <c r="I20" s="320">
        <v>1</v>
      </c>
      <c r="J20" s="320">
        <v>16</v>
      </c>
      <c r="K20" s="320">
        <v>15</v>
      </c>
      <c r="L20" s="320">
        <v>2</v>
      </c>
      <c r="M20" s="320">
        <v>6</v>
      </c>
      <c r="N20" s="320">
        <v>0</v>
      </c>
      <c r="O20" s="320">
        <v>0</v>
      </c>
      <c r="P20" s="320">
        <v>0</v>
      </c>
      <c r="Q20" s="332"/>
      <c r="R20" s="320">
        <v>1</v>
      </c>
      <c r="S20" s="320">
        <v>0</v>
      </c>
      <c r="T20" s="321">
        <v>4</v>
      </c>
      <c r="U20" s="320">
        <v>7</v>
      </c>
      <c r="V20" s="320">
        <v>0</v>
      </c>
      <c r="W20" s="320">
        <v>5</v>
      </c>
      <c r="X20" s="320">
        <v>0</v>
      </c>
      <c r="Y20" s="320">
        <v>0</v>
      </c>
      <c r="Z20" s="320">
        <v>0</v>
      </c>
      <c r="AA20" s="321">
        <v>6</v>
      </c>
      <c r="AB20" s="320">
        <v>8</v>
      </c>
      <c r="AC20" s="321">
        <v>10</v>
      </c>
      <c r="AD20" s="331">
        <v>0</v>
      </c>
      <c r="AE20" s="323">
        <v>0</v>
      </c>
      <c r="AF20" s="322">
        <v>4</v>
      </c>
      <c r="AG20" s="382">
        <v>0</v>
      </c>
      <c r="AH20" s="324">
        <f t="shared" si="1"/>
        <v>170</v>
      </c>
      <c r="AI20" s="295">
        <f t="shared" si="0"/>
        <v>0.0010670348983178508</v>
      </c>
    </row>
    <row r="21" spans="1:35" s="40" customFormat="1" ht="12.75" customHeight="1">
      <c r="A21" s="477"/>
      <c r="B21" s="247" t="s">
        <v>28</v>
      </c>
      <c r="C21" s="331">
        <v>167</v>
      </c>
      <c r="D21" s="320">
        <v>4</v>
      </c>
      <c r="E21" s="320">
        <v>39</v>
      </c>
      <c r="F21" s="320">
        <v>97</v>
      </c>
      <c r="G21" s="320">
        <v>751</v>
      </c>
      <c r="H21" s="320">
        <v>10</v>
      </c>
      <c r="I21" s="320">
        <v>54</v>
      </c>
      <c r="J21" s="320">
        <v>210</v>
      </c>
      <c r="K21" s="320">
        <v>329</v>
      </c>
      <c r="L21" s="320">
        <v>13</v>
      </c>
      <c r="M21" s="320">
        <v>275</v>
      </c>
      <c r="N21" s="320">
        <v>4</v>
      </c>
      <c r="O21" s="320">
        <v>12</v>
      </c>
      <c r="P21" s="320">
        <v>3</v>
      </c>
      <c r="Q21" s="320">
        <v>0</v>
      </c>
      <c r="R21" s="319"/>
      <c r="S21" s="320">
        <v>0</v>
      </c>
      <c r="T21" s="321">
        <v>176</v>
      </c>
      <c r="U21" s="320">
        <v>168</v>
      </c>
      <c r="V21" s="320">
        <v>51</v>
      </c>
      <c r="W21" s="320">
        <v>69</v>
      </c>
      <c r="X21" s="320">
        <v>13</v>
      </c>
      <c r="Y21" s="320">
        <v>18</v>
      </c>
      <c r="Z21" s="320">
        <v>11</v>
      </c>
      <c r="AA21" s="321">
        <v>244</v>
      </c>
      <c r="AB21" s="320">
        <v>64</v>
      </c>
      <c r="AC21" s="321">
        <v>161</v>
      </c>
      <c r="AD21" s="331">
        <v>3</v>
      </c>
      <c r="AE21" s="323">
        <v>3</v>
      </c>
      <c r="AF21" s="322">
        <v>46</v>
      </c>
      <c r="AG21" s="382">
        <v>33</v>
      </c>
      <c r="AH21" s="324">
        <f t="shared" si="1"/>
        <v>3028</v>
      </c>
      <c r="AI21" s="295">
        <f t="shared" si="0"/>
        <v>0.01900577454180266</v>
      </c>
    </row>
    <row r="22" spans="1:35" s="40" customFormat="1" ht="12.75" customHeight="1">
      <c r="A22" s="477"/>
      <c r="B22" s="247" t="s">
        <v>43</v>
      </c>
      <c r="C22" s="331">
        <v>6</v>
      </c>
      <c r="D22" s="320">
        <v>0</v>
      </c>
      <c r="E22" s="320">
        <v>2</v>
      </c>
      <c r="F22" s="320">
        <v>5</v>
      </c>
      <c r="G22" s="320">
        <v>6</v>
      </c>
      <c r="H22" s="320">
        <v>0</v>
      </c>
      <c r="I22" s="320">
        <v>0</v>
      </c>
      <c r="J22" s="320">
        <v>3</v>
      </c>
      <c r="K22" s="320">
        <v>13</v>
      </c>
      <c r="L22" s="320">
        <v>14</v>
      </c>
      <c r="M22" s="320">
        <v>36</v>
      </c>
      <c r="N22" s="320">
        <v>0</v>
      </c>
      <c r="O22" s="320">
        <v>0</v>
      </c>
      <c r="P22" s="320">
        <v>0</v>
      </c>
      <c r="Q22" s="320">
        <v>0</v>
      </c>
      <c r="R22" s="320">
        <v>0</v>
      </c>
      <c r="S22" s="319"/>
      <c r="T22" s="321">
        <v>5</v>
      </c>
      <c r="U22" s="320">
        <v>2</v>
      </c>
      <c r="V22" s="320">
        <v>1</v>
      </c>
      <c r="W22" s="320">
        <v>6</v>
      </c>
      <c r="X22" s="320">
        <v>1</v>
      </c>
      <c r="Y22" s="320">
        <v>0</v>
      </c>
      <c r="Z22" s="320">
        <v>0</v>
      </c>
      <c r="AA22" s="321">
        <v>4</v>
      </c>
      <c r="AB22" s="320">
        <v>5</v>
      </c>
      <c r="AC22" s="321">
        <v>16</v>
      </c>
      <c r="AD22" s="331">
        <v>0</v>
      </c>
      <c r="AE22" s="323">
        <v>0</v>
      </c>
      <c r="AF22" s="322">
        <v>0</v>
      </c>
      <c r="AG22" s="382">
        <v>0</v>
      </c>
      <c r="AH22" s="324">
        <f t="shared" si="1"/>
        <v>125</v>
      </c>
      <c r="AI22" s="295">
        <f t="shared" si="0"/>
        <v>0.0007845844840572432</v>
      </c>
    </row>
    <row r="23" spans="1:35" s="40" customFormat="1" ht="12.75" customHeight="1">
      <c r="A23" s="477"/>
      <c r="B23" s="247" t="s">
        <v>12</v>
      </c>
      <c r="C23" s="331">
        <v>194</v>
      </c>
      <c r="D23" s="320">
        <v>10</v>
      </c>
      <c r="E23" s="320">
        <v>45</v>
      </c>
      <c r="F23" s="320">
        <v>170</v>
      </c>
      <c r="G23" s="320">
        <v>375</v>
      </c>
      <c r="H23" s="320">
        <v>20</v>
      </c>
      <c r="I23" s="320">
        <v>44</v>
      </c>
      <c r="J23" s="320">
        <v>818</v>
      </c>
      <c r="K23" s="320">
        <v>468</v>
      </c>
      <c r="L23" s="320">
        <v>112</v>
      </c>
      <c r="M23" s="320">
        <v>269</v>
      </c>
      <c r="N23" s="320">
        <v>0</v>
      </c>
      <c r="O23" s="320">
        <v>13</v>
      </c>
      <c r="P23" s="320">
        <v>15</v>
      </c>
      <c r="Q23" s="320">
        <v>1</v>
      </c>
      <c r="R23" s="320">
        <v>65</v>
      </c>
      <c r="S23" s="320">
        <v>5</v>
      </c>
      <c r="T23" s="332"/>
      <c r="U23" s="320">
        <v>116</v>
      </c>
      <c r="V23" s="320">
        <v>56</v>
      </c>
      <c r="W23" s="320">
        <v>98</v>
      </c>
      <c r="X23" s="320">
        <v>8</v>
      </c>
      <c r="Y23" s="320">
        <v>6</v>
      </c>
      <c r="Z23" s="320">
        <v>0</v>
      </c>
      <c r="AA23" s="321">
        <v>289</v>
      </c>
      <c r="AB23" s="320">
        <v>458</v>
      </c>
      <c r="AC23" s="321">
        <v>554</v>
      </c>
      <c r="AD23" s="331">
        <v>14</v>
      </c>
      <c r="AE23" s="323">
        <v>2</v>
      </c>
      <c r="AF23" s="322">
        <v>139</v>
      </c>
      <c r="AG23" s="382">
        <v>138</v>
      </c>
      <c r="AH23" s="324">
        <f t="shared" si="1"/>
        <v>4502</v>
      </c>
      <c r="AI23" s="295">
        <f t="shared" si="0"/>
        <v>0.028257594777805674</v>
      </c>
    </row>
    <row r="24" spans="1:35" s="40" customFormat="1" ht="12.75" customHeight="1">
      <c r="A24" s="477"/>
      <c r="B24" s="247" t="s">
        <v>13</v>
      </c>
      <c r="C24" s="331">
        <v>80</v>
      </c>
      <c r="D24" s="320">
        <v>8</v>
      </c>
      <c r="E24" s="320">
        <v>82</v>
      </c>
      <c r="F24" s="320">
        <v>130</v>
      </c>
      <c r="G24" s="320">
        <v>254</v>
      </c>
      <c r="H24" s="320">
        <v>18</v>
      </c>
      <c r="I24" s="320">
        <v>42</v>
      </c>
      <c r="J24" s="320">
        <v>718</v>
      </c>
      <c r="K24" s="320">
        <v>504</v>
      </c>
      <c r="L24" s="320">
        <v>144</v>
      </c>
      <c r="M24" s="320">
        <v>437</v>
      </c>
      <c r="N24" s="320">
        <v>2</v>
      </c>
      <c r="O24" s="320">
        <v>8</v>
      </c>
      <c r="P24" s="320">
        <v>8</v>
      </c>
      <c r="Q24" s="320">
        <v>0</v>
      </c>
      <c r="R24" s="320">
        <v>44</v>
      </c>
      <c r="S24" s="320">
        <v>11</v>
      </c>
      <c r="T24" s="321">
        <v>212</v>
      </c>
      <c r="U24" s="319"/>
      <c r="V24" s="320">
        <v>73</v>
      </c>
      <c r="W24" s="320">
        <v>84</v>
      </c>
      <c r="X24" s="320">
        <v>14</v>
      </c>
      <c r="Y24" s="320">
        <v>40</v>
      </c>
      <c r="Z24" s="320">
        <v>5</v>
      </c>
      <c r="AA24" s="321">
        <v>257</v>
      </c>
      <c r="AB24" s="320">
        <v>349</v>
      </c>
      <c r="AC24" s="321">
        <v>351</v>
      </c>
      <c r="AD24" s="331">
        <v>25</v>
      </c>
      <c r="AE24" s="323">
        <v>0</v>
      </c>
      <c r="AF24" s="322">
        <v>99</v>
      </c>
      <c r="AG24" s="382">
        <v>33</v>
      </c>
      <c r="AH24" s="324">
        <f t="shared" si="1"/>
        <v>4032</v>
      </c>
      <c r="AI24" s="295">
        <f t="shared" si="0"/>
        <v>0.02530755711775044</v>
      </c>
    </row>
    <row r="25" spans="1:35" s="40" customFormat="1" ht="12.75" customHeight="1">
      <c r="A25" s="477"/>
      <c r="B25" s="247" t="s">
        <v>29</v>
      </c>
      <c r="C25" s="331">
        <v>520</v>
      </c>
      <c r="D25" s="320">
        <v>66</v>
      </c>
      <c r="E25" s="320">
        <v>353</v>
      </c>
      <c r="F25" s="320">
        <v>629</v>
      </c>
      <c r="G25" s="320">
        <v>2384</v>
      </c>
      <c r="H25" s="320">
        <v>38</v>
      </c>
      <c r="I25" s="320">
        <v>184</v>
      </c>
      <c r="J25" s="320">
        <v>1171</v>
      </c>
      <c r="K25" s="320">
        <v>1188</v>
      </c>
      <c r="L25" s="320">
        <v>167</v>
      </c>
      <c r="M25" s="320">
        <v>881</v>
      </c>
      <c r="N25" s="320">
        <v>38</v>
      </c>
      <c r="O25" s="320">
        <v>42</v>
      </c>
      <c r="P25" s="320">
        <v>120</v>
      </c>
      <c r="Q25" s="320">
        <v>0</v>
      </c>
      <c r="R25" s="320">
        <v>109</v>
      </c>
      <c r="S25" s="320">
        <v>9</v>
      </c>
      <c r="T25" s="321">
        <v>453</v>
      </c>
      <c r="U25" s="320">
        <v>286</v>
      </c>
      <c r="V25" s="319"/>
      <c r="W25" s="320">
        <v>478</v>
      </c>
      <c r="X25" s="320">
        <v>24</v>
      </c>
      <c r="Y25" s="320">
        <v>101</v>
      </c>
      <c r="Z25" s="320">
        <v>160</v>
      </c>
      <c r="AA25" s="321">
        <v>459</v>
      </c>
      <c r="AB25" s="320">
        <v>373</v>
      </c>
      <c r="AC25" s="321">
        <v>627</v>
      </c>
      <c r="AD25" s="331">
        <v>14</v>
      </c>
      <c r="AE25" s="323">
        <v>0</v>
      </c>
      <c r="AF25" s="322">
        <v>154</v>
      </c>
      <c r="AG25" s="382">
        <v>191</v>
      </c>
      <c r="AH25" s="324">
        <f t="shared" si="1"/>
        <v>11219</v>
      </c>
      <c r="AI25" s="295">
        <f t="shared" si="0"/>
        <v>0.0704180266131057</v>
      </c>
    </row>
    <row r="26" spans="1:35" s="40" customFormat="1" ht="12.75" customHeight="1">
      <c r="A26" s="477"/>
      <c r="B26" s="247" t="s">
        <v>14</v>
      </c>
      <c r="C26" s="331">
        <v>217</v>
      </c>
      <c r="D26" s="320">
        <v>17</v>
      </c>
      <c r="E26" s="320">
        <v>234</v>
      </c>
      <c r="F26" s="320">
        <v>72</v>
      </c>
      <c r="G26" s="320">
        <v>188</v>
      </c>
      <c r="H26" s="320">
        <v>14</v>
      </c>
      <c r="I26" s="320">
        <v>58</v>
      </c>
      <c r="J26" s="320">
        <v>1240</v>
      </c>
      <c r="K26" s="320">
        <v>230</v>
      </c>
      <c r="L26" s="320">
        <v>18</v>
      </c>
      <c r="M26" s="320">
        <v>753</v>
      </c>
      <c r="N26" s="320">
        <v>0</v>
      </c>
      <c r="O26" s="320">
        <v>17</v>
      </c>
      <c r="P26" s="320">
        <v>75</v>
      </c>
      <c r="Q26" s="320">
        <v>0</v>
      </c>
      <c r="R26" s="320">
        <v>78</v>
      </c>
      <c r="S26" s="320">
        <v>0</v>
      </c>
      <c r="T26" s="321">
        <v>207</v>
      </c>
      <c r="U26" s="320">
        <v>55</v>
      </c>
      <c r="V26" s="320">
        <v>306</v>
      </c>
      <c r="W26" s="319"/>
      <c r="X26" s="320">
        <v>96</v>
      </c>
      <c r="Y26" s="320">
        <v>74</v>
      </c>
      <c r="Z26" s="320">
        <v>43</v>
      </c>
      <c r="AA26" s="321">
        <v>118</v>
      </c>
      <c r="AB26" s="320">
        <v>111</v>
      </c>
      <c r="AC26" s="321">
        <v>147</v>
      </c>
      <c r="AD26" s="331">
        <v>0</v>
      </c>
      <c r="AE26" s="323">
        <v>3</v>
      </c>
      <c r="AF26" s="322">
        <v>39</v>
      </c>
      <c r="AG26" s="382">
        <v>14</v>
      </c>
      <c r="AH26" s="324">
        <f t="shared" si="1"/>
        <v>4424</v>
      </c>
      <c r="AI26" s="295">
        <f t="shared" si="0"/>
        <v>0.027768014059753956</v>
      </c>
    </row>
    <row r="27" spans="1:35" s="40" customFormat="1" ht="12.75" customHeight="1">
      <c r="A27" s="477"/>
      <c r="B27" s="247" t="s">
        <v>30</v>
      </c>
      <c r="C27" s="331">
        <v>184</v>
      </c>
      <c r="D27" s="320">
        <v>0</v>
      </c>
      <c r="E27" s="320">
        <v>15</v>
      </c>
      <c r="F27" s="320">
        <v>50</v>
      </c>
      <c r="G27" s="320">
        <v>442</v>
      </c>
      <c r="H27" s="320">
        <v>4</v>
      </c>
      <c r="I27" s="320">
        <v>81</v>
      </c>
      <c r="J27" s="320">
        <v>356</v>
      </c>
      <c r="K27" s="320">
        <v>1140</v>
      </c>
      <c r="L27" s="320">
        <v>17</v>
      </c>
      <c r="M27" s="320">
        <v>512</v>
      </c>
      <c r="N27" s="320">
        <v>0</v>
      </c>
      <c r="O27" s="320">
        <v>0</v>
      </c>
      <c r="P27" s="320">
        <v>5</v>
      </c>
      <c r="Q27" s="320">
        <v>0</v>
      </c>
      <c r="R27" s="320">
        <v>60</v>
      </c>
      <c r="S27" s="320">
        <v>0</v>
      </c>
      <c r="T27" s="321">
        <v>77</v>
      </c>
      <c r="U27" s="320">
        <v>59</v>
      </c>
      <c r="V27" s="320">
        <v>48</v>
      </c>
      <c r="W27" s="320">
        <v>131</v>
      </c>
      <c r="X27" s="319"/>
      <c r="Y27" s="320">
        <v>7</v>
      </c>
      <c r="Z27" s="320">
        <v>8</v>
      </c>
      <c r="AA27" s="321">
        <v>45</v>
      </c>
      <c r="AB27" s="320">
        <v>33</v>
      </c>
      <c r="AC27" s="321">
        <v>76</v>
      </c>
      <c r="AD27" s="331">
        <v>0</v>
      </c>
      <c r="AE27" s="323">
        <v>0</v>
      </c>
      <c r="AF27" s="322">
        <v>0</v>
      </c>
      <c r="AG27" s="382">
        <v>0</v>
      </c>
      <c r="AH27" s="324">
        <f t="shared" si="1"/>
        <v>3350</v>
      </c>
      <c r="AI27" s="295">
        <f t="shared" si="0"/>
        <v>0.02102686417273412</v>
      </c>
    </row>
    <row r="28" spans="1:35" s="40" customFormat="1" ht="12.75" customHeight="1">
      <c r="A28" s="477"/>
      <c r="B28" s="247" t="s">
        <v>31</v>
      </c>
      <c r="C28" s="331">
        <v>37</v>
      </c>
      <c r="D28" s="320">
        <v>2</v>
      </c>
      <c r="E28" s="320">
        <v>41</v>
      </c>
      <c r="F28" s="320">
        <v>24</v>
      </c>
      <c r="G28" s="320">
        <v>153</v>
      </c>
      <c r="H28" s="320">
        <v>5</v>
      </c>
      <c r="I28" s="320">
        <v>9</v>
      </c>
      <c r="J28" s="320">
        <v>117</v>
      </c>
      <c r="K28" s="320">
        <v>73</v>
      </c>
      <c r="L28" s="320">
        <v>1</v>
      </c>
      <c r="M28" s="320">
        <v>70</v>
      </c>
      <c r="N28" s="320">
        <v>1</v>
      </c>
      <c r="O28" s="320">
        <v>2</v>
      </c>
      <c r="P28" s="320">
        <v>10</v>
      </c>
      <c r="Q28" s="320">
        <v>0</v>
      </c>
      <c r="R28" s="320">
        <v>5</v>
      </c>
      <c r="S28" s="320">
        <v>0</v>
      </c>
      <c r="T28" s="321">
        <v>52</v>
      </c>
      <c r="U28" s="320">
        <v>88</v>
      </c>
      <c r="V28" s="320">
        <v>54</v>
      </c>
      <c r="W28" s="320">
        <v>76</v>
      </c>
      <c r="X28" s="320">
        <v>2</v>
      </c>
      <c r="Y28" s="319"/>
      <c r="Z28" s="320">
        <v>9</v>
      </c>
      <c r="AA28" s="321">
        <v>47</v>
      </c>
      <c r="AB28" s="320">
        <v>40</v>
      </c>
      <c r="AC28" s="321">
        <v>31</v>
      </c>
      <c r="AD28" s="331">
        <v>2</v>
      </c>
      <c r="AE28" s="323">
        <v>1</v>
      </c>
      <c r="AF28" s="322">
        <v>7</v>
      </c>
      <c r="AG28" s="382">
        <v>13</v>
      </c>
      <c r="AH28" s="324">
        <f t="shared" si="1"/>
        <v>972</v>
      </c>
      <c r="AI28" s="295">
        <f t="shared" si="0"/>
        <v>0.006100928948029124</v>
      </c>
    </row>
    <row r="29" spans="1:35" s="40" customFormat="1" ht="12.75" customHeight="1">
      <c r="A29" s="477"/>
      <c r="B29" s="247" t="s">
        <v>32</v>
      </c>
      <c r="C29" s="331">
        <v>53</v>
      </c>
      <c r="D29" s="320">
        <v>4</v>
      </c>
      <c r="E29" s="320">
        <v>159</v>
      </c>
      <c r="F29" s="320">
        <v>24</v>
      </c>
      <c r="G29" s="320">
        <v>218</v>
      </c>
      <c r="H29" s="320">
        <v>1</v>
      </c>
      <c r="I29" s="320">
        <v>30</v>
      </c>
      <c r="J29" s="320">
        <v>114</v>
      </c>
      <c r="K29" s="320">
        <v>155</v>
      </c>
      <c r="L29" s="320">
        <v>6</v>
      </c>
      <c r="M29" s="320">
        <v>89</v>
      </c>
      <c r="N29" s="320">
        <v>2</v>
      </c>
      <c r="O29" s="320">
        <v>6</v>
      </c>
      <c r="P29" s="320">
        <v>13</v>
      </c>
      <c r="Q29" s="320">
        <v>2</v>
      </c>
      <c r="R29" s="320">
        <v>25</v>
      </c>
      <c r="S29" s="320">
        <v>0</v>
      </c>
      <c r="T29" s="321">
        <v>39</v>
      </c>
      <c r="U29" s="320">
        <v>75</v>
      </c>
      <c r="V29" s="320">
        <v>81</v>
      </c>
      <c r="W29" s="320">
        <v>71</v>
      </c>
      <c r="X29" s="320">
        <v>0</v>
      </c>
      <c r="Y29" s="320">
        <v>16</v>
      </c>
      <c r="Z29" s="319"/>
      <c r="AA29" s="321">
        <v>70</v>
      </c>
      <c r="AB29" s="320">
        <v>27</v>
      </c>
      <c r="AC29" s="321">
        <v>39</v>
      </c>
      <c r="AD29" s="331">
        <v>2</v>
      </c>
      <c r="AE29" s="323">
        <v>0</v>
      </c>
      <c r="AF29" s="322">
        <v>9</v>
      </c>
      <c r="AG29" s="382">
        <v>16</v>
      </c>
      <c r="AH29" s="324">
        <f t="shared" si="1"/>
        <v>1346</v>
      </c>
      <c r="AI29" s="295">
        <f t="shared" si="0"/>
        <v>0.008448405724328395</v>
      </c>
    </row>
    <row r="30" spans="1:35" s="40" customFormat="1" ht="12.75" customHeight="1">
      <c r="A30" s="477"/>
      <c r="B30" s="247" t="s">
        <v>37</v>
      </c>
      <c r="C30" s="331">
        <v>131</v>
      </c>
      <c r="D30" s="320">
        <v>12</v>
      </c>
      <c r="E30" s="320">
        <v>116</v>
      </c>
      <c r="F30" s="320">
        <v>34</v>
      </c>
      <c r="G30" s="320">
        <v>593</v>
      </c>
      <c r="H30" s="320">
        <v>46</v>
      </c>
      <c r="I30" s="320">
        <v>55</v>
      </c>
      <c r="J30" s="320">
        <v>493</v>
      </c>
      <c r="K30" s="320">
        <v>435</v>
      </c>
      <c r="L30" s="320">
        <v>113</v>
      </c>
      <c r="M30" s="320">
        <v>158</v>
      </c>
      <c r="N30" s="320">
        <v>8</v>
      </c>
      <c r="O30" s="320">
        <v>11</v>
      </c>
      <c r="P30" s="320">
        <v>19</v>
      </c>
      <c r="Q30" s="320">
        <v>0</v>
      </c>
      <c r="R30" s="320">
        <v>132</v>
      </c>
      <c r="S30" s="320">
        <v>9</v>
      </c>
      <c r="T30" s="321">
        <v>306</v>
      </c>
      <c r="U30" s="320">
        <v>256</v>
      </c>
      <c r="V30" s="320">
        <v>58</v>
      </c>
      <c r="W30" s="320">
        <v>77</v>
      </c>
      <c r="X30" s="320">
        <v>10</v>
      </c>
      <c r="Y30" s="320">
        <v>37</v>
      </c>
      <c r="Z30" s="320">
        <v>16</v>
      </c>
      <c r="AA30" s="332"/>
      <c r="AB30" s="320">
        <v>122</v>
      </c>
      <c r="AC30" s="321">
        <v>466</v>
      </c>
      <c r="AD30" s="331">
        <v>20</v>
      </c>
      <c r="AE30" s="323">
        <v>0</v>
      </c>
      <c r="AF30" s="322">
        <v>15</v>
      </c>
      <c r="AG30" s="382">
        <v>25</v>
      </c>
      <c r="AH30" s="324">
        <f t="shared" si="1"/>
        <v>3773</v>
      </c>
      <c r="AI30" s="295">
        <f aca="true" t="shared" si="2" ref="AI30:AI37">+AH30/$AH$40</f>
        <v>0.023681898066783832</v>
      </c>
    </row>
    <row r="31" spans="1:35" s="40" customFormat="1" ht="13.5" customHeight="1">
      <c r="A31" s="477"/>
      <c r="B31" s="288" t="s">
        <v>16</v>
      </c>
      <c r="C31" s="331">
        <v>65</v>
      </c>
      <c r="D31" s="320">
        <v>1</v>
      </c>
      <c r="E31" s="320">
        <v>33</v>
      </c>
      <c r="F31" s="320">
        <v>22</v>
      </c>
      <c r="G31" s="320">
        <v>394</v>
      </c>
      <c r="H31" s="320">
        <v>9</v>
      </c>
      <c r="I31" s="320">
        <v>16</v>
      </c>
      <c r="J31" s="320">
        <v>283</v>
      </c>
      <c r="K31" s="320">
        <v>438</v>
      </c>
      <c r="L31" s="320">
        <v>71</v>
      </c>
      <c r="M31" s="320">
        <v>154</v>
      </c>
      <c r="N31" s="320">
        <v>3</v>
      </c>
      <c r="O31" s="320">
        <v>5</v>
      </c>
      <c r="P31" s="320">
        <v>4</v>
      </c>
      <c r="Q31" s="320">
        <v>0</v>
      </c>
      <c r="R31" s="320">
        <v>28</v>
      </c>
      <c r="S31" s="320">
        <v>7</v>
      </c>
      <c r="T31" s="321">
        <v>232</v>
      </c>
      <c r="U31" s="320">
        <v>139</v>
      </c>
      <c r="V31" s="320">
        <v>47</v>
      </c>
      <c r="W31" s="320">
        <v>36</v>
      </c>
      <c r="X31" s="320">
        <v>4</v>
      </c>
      <c r="Y31" s="320">
        <v>2</v>
      </c>
      <c r="Z31" s="320">
        <v>0</v>
      </c>
      <c r="AA31" s="320">
        <v>4</v>
      </c>
      <c r="AB31" s="332"/>
      <c r="AC31" s="322">
        <v>478</v>
      </c>
      <c r="AD31" s="331">
        <v>7</v>
      </c>
      <c r="AE31" s="323">
        <v>0</v>
      </c>
      <c r="AF31" s="322">
        <v>18</v>
      </c>
      <c r="AG31" s="382">
        <v>32</v>
      </c>
      <c r="AH31" s="324">
        <f t="shared" si="1"/>
        <v>2532</v>
      </c>
      <c r="AI31" s="295">
        <f t="shared" si="2"/>
        <v>0.01589254330906352</v>
      </c>
    </row>
    <row r="32" spans="1:35" s="40" customFormat="1" ht="12.75" customHeight="1" thickBot="1">
      <c r="A32" s="477"/>
      <c r="B32" s="288" t="s">
        <v>17</v>
      </c>
      <c r="C32" s="331">
        <v>123</v>
      </c>
      <c r="D32" s="320">
        <v>7</v>
      </c>
      <c r="E32" s="320">
        <v>122</v>
      </c>
      <c r="F32" s="320">
        <v>146</v>
      </c>
      <c r="G32" s="320">
        <v>1010</v>
      </c>
      <c r="H32" s="320">
        <v>14</v>
      </c>
      <c r="I32" s="320">
        <v>49</v>
      </c>
      <c r="J32" s="320">
        <v>1632</v>
      </c>
      <c r="K32" s="320">
        <v>2159</v>
      </c>
      <c r="L32" s="320">
        <v>26</v>
      </c>
      <c r="M32" s="320">
        <v>654</v>
      </c>
      <c r="N32" s="320">
        <v>15</v>
      </c>
      <c r="O32" s="320">
        <v>0</v>
      </c>
      <c r="P32" s="320">
        <v>5</v>
      </c>
      <c r="Q32" s="320">
        <v>0</v>
      </c>
      <c r="R32" s="320">
        <v>27</v>
      </c>
      <c r="S32" s="320">
        <v>22</v>
      </c>
      <c r="T32" s="321">
        <v>323</v>
      </c>
      <c r="U32" s="320">
        <v>139</v>
      </c>
      <c r="V32" s="320">
        <v>53</v>
      </c>
      <c r="W32" s="320">
        <v>86</v>
      </c>
      <c r="X32" s="320">
        <v>21</v>
      </c>
      <c r="Y32" s="320">
        <v>8</v>
      </c>
      <c r="Z32" s="320">
        <v>10</v>
      </c>
      <c r="AA32" s="320">
        <v>202</v>
      </c>
      <c r="AB32" s="320">
        <v>262</v>
      </c>
      <c r="AC32" s="332"/>
      <c r="AD32" s="331">
        <v>12</v>
      </c>
      <c r="AE32" s="323">
        <v>0</v>
      </c>
      <c r="AF32" s="322">
        <v>94</v>
      </c>
      <c r="AG32" s="382">
        <v>14</v>
      </c>
      <c r="AH32" s="400">
        <f t="shared" si="1"/>
        <v>7235</v>
      </c>
      <c r="AI32" s="404">
        <f t="shared" si="2"/>
        <v>0.045411749937233244</v>
      </c>
    </row>
    <row r="33" spans="1:35" s="40" customFormat="1" ht="12.75" customHeight="1" thickBot="1">
      <c r="A33" s="477"/>
      <c r="B33" s="133" t="s">
        <v>0</v>
      </c>
      <c r="C33" s="339">
        <f>SUM(C6:C32)</f>
        <v>5020</v>
      </c>
      <c r="D33" s="339">
        <f aca="true" t="shared" si="3" ref="D33:AG33">SUM(D6:D32)</f>
        <v>296</v>
      </c>
      <c r="E33" s="339">
        <f t="shared" si="3"/>
        <v>2811</v>
      </c>
      <c r="F33" s="339">
        <f t="shared" si="3"/>
        <v>4278</v>
      </c>
      <c r="G33" s="339">
        <f t="shared" si="3"/>
        <v>16765</v>
      </c>
      <c r="H33" s="339">
        <f t="shared" si="3"/>
        <v>460</v>
      </c>
      <c r="I33" s="339">
        <f t="shared" si="3"/>
        <v>1726</v>
      </c>
      <c r="J33" s="339">
        <f t="shared" si="3"/>
        <v>27008</v>
      </c>
      <c r="K33" s="339">
        <f t="shared" si="3"/>
        <v>20155</v>
      </c>
      <c r="L33" s="339">
        <f t="shared" si="3"/>
        <v>3972</v>
      </c>
      <c r="M33" s="339">
        <f t="shared" si="3"/>
        <v>14319</v>
      </c>
      <c r="N33" s="339">
        <f t="shared" si="3"/>
        <v>209</v>
      </c>
      <c r="O33" s="339">
        <f t="shared" si="3"/>
        <v>330</v>
      </c>
      <c r="P33" s="339">
        <f t="shared" si="3"/>
        <v>692</v>
      </c>
      <c r="Q33" s="340">
        <f t="shared" si="3"/>
        <v>24</v>
      </c>
      <c r="R33" s="339">
        <f t="shared" si="3"/>
        <v>1569</v>
      </c>
      <c r="S33" s="339">
        <f t="shared" si="3"/>
        <v>325</v>
      </c>
      <c r="T33" s="340">
        <f t="shared" si="3"/>
        <v>6446</v>
      </c>
      <c r="U33" s="339">
        <f t="shared" si="3"/>
        <v>3565</v>
      </c>
      <c r="V33" s="339">
        <f t="shared" si="3"/>
        <v>3274</v>
      </c>
      <c r="W33" s="339">
        <f t="shared" si="3"/>
        <v>4586</v>
      </c>
      <c r="X33" s="339">
        <f t="shared" si="3"/>
        <v>792</v>
      </c>
      <c r="Y33" s="339">
        <f t="shared" si="3"/>
        <v>700</v>
      </c>
      <c r="Z33" s="339">
        <f t="shared" si="3"/>
        <v>610</v>
      </c>
      <c r="AA33" s="340">
        <f t="shared" si="3"/>
        <v>5860</v>
      </c>
      <c r="AB33" s="339">
        <f t="shared" si="3"/>
        <v>7194</v>
      </c>
      <c r="AC33" s="340">
        <f>SUM(AC6:AC32)</f>
        <v>16152</v>
      </c>
      <c r="AD33" s="369">
        <f t="shared" si="3"/>
        <v>327</v>
      </c>
      <c r="AE33" s="342">
        <f t="shared" si="3"/>
        <v>31</v>
      </c>
      <c r="AF33" s="341">
        <f t="shared" si="3"/>
        <v>2575</v>
      </c>
      <c r="AG33" s="343">
        <f t="shared" si="3"/>
        <v>1321</v>
      </c>
      <c r="AH33" s="402">
        <f t="shared" si="1"/>
        <v>153392</v>
      </c>
      <c r="AI33" s="298">
        <f t="shared" si="2"/>
        <v>0.9627918654280693</v>
      </c>
    </row>
    <row r="34" spans="1:35" s="40" customFormat="1" ht="13.5" customHeight="1">
      <c r="A34" s="477"/>
      <c r="B34" s="288" t="s">
        <v>19</v>
      </c>
      <c r="C34" s="325">
        <v>7</v>
      </c>
      <c r="D34" s="326">
        <v>0</v>
      </c>
      <c r="E34" s="326">
        <v>11</v>
      </c>
      <c r="F34" s="326">
        <v>50</v>
      </c>
      <c r="G34" s="326">
        <v>16</v>
      </c>
      <c r="H34" s="326">
        <v>2</v>
      </c>
      <c r="I34" s="326">
        <v>6</v>
      </c>
      <c r="J34" s="326">
        <v>23</v>
      </c>
      <c r="K34" s="326">
        <v>8</v>
      </c>
      <c r="L34" s="326">
        <v>1</v>
      </c>
      <c r="M34" s="326">
        <v>15</v>
      </c>
      <c r="N34" s="326">
        <v>0</v>
      </c>
      <c r="O34" s="326">
        <v>9</v>
      </c>
      <c r="P34" s="326">
        <v>0</v>
      </c>
      <c r="Q34" s="327">
        <v>0</v>
      </c>
      <c r="R34" s="327">
        <v>4</v>
      </c>
      <c r="S34" s="327">
        <v>0</v>
      </c>
      <c r="T34" s="327">
        <v>7</v>
      </c>
      <c r="U34" s="327">
        <v>4</v>
      </c>
      <c r="V34" s="334">
        <v>0</v>
      </c>
      <c r="W34" s="334">
        <v>0</v>
      </c>
      <c r="X34" s="334">
        <v>0</v>
      </c>
      <c r="Y34" s="334">
        <v>2</v>
      </c>
      <c r="Z34" s="334">
        <v>0</v>
      </c>
      <c r="AA34" s="334">
        <v>3</v>
      </c>
      <c r="AB34" s="334">
        <v>7</v>
      </c>
      <c r="AC34" s="334">
        <v>14</v>
      </c>
      <c r="AD34" s="392"/>
      <c r="AE34" s="344"/>
      <c r="AF34" s="333"/>
      <c r="AG34" s="384"/>
      <c r="AH34" s="401">
        <f t="shared" si="1"/>
        <v>189</v>
      </c>
      <c r="AI34" s="294">
        <f t="shared" si="2"/>
        <v>0.0011862917398945518</v>
      </c>
    </row>
    <row r="35" spans="1:35" s="40" customFormat="1" ht="13.5" customHeight="1">
      <c r="A35" s="477"/>
      <c r="B35" s="288" t="s">
        <v>18</v>
      </c>
      <c r="C35" s="331">
        <v>3</v>
      </c>
      <c r="D35" s="320">
        <v>0</v>
      </c>
      <c r="E35" s="320">
        <v>0</v>
      </c>
      <c r="F35" s="320">
        <v>6</v>
      </c>
      <c r="G35" s="320">
        <v>0</v>
      </c>
      <c r="H35" s="320">
        <v>0</v>
      </c>
      <c r="I35" s="320">
        <v>0</v>
      </c>
      <c r="J35" s="320">
        <v>7</v>
      </c>
      <c r="K35" s="320">
        <v>4</v>
      </c>
      <c r="L35" s="320">
        <v>2</v>
      </c>
      <c r="M35" s="320">
        <v>2</v>
      </c>
      <c r="N35" s="320">
        <v>2</v>
      </c>
      <c r="O35" s="320">
        <v>2</v>
      </c>
      <c r="P35" s="320">
        <v>0</v>
      </c>
      <c r="Q35" s="320">
        <v>0</v>
      </c>
      <c r="R35" s="320">
        <v>0</v>
      </c>
      <c r="S35" s="320">
        <v>0</v>
      </c>
      <c r="T35" s="321">
        <v>0</v>
      </c>
      <c r="U35" s="320">
        <v>0</v>
      </c>
      <c r="V35" s="320">
        <v>2</v>
      </c>
      <c r="W35" s="320">
        <v>0</v>
      </c>
      <c r="X35" s="320">
        <v>0</v>
      </c>
      <c r="Y35" s="320">
        <v>0</v>
      </c>
      <c r="Z35" s="320">
        <v>0</v>
      </c>
      <c r="AA35" s="320">
        <v>6</v>
      </c>
      <c r="AB35" s="320">
        <v>2</v>
      </c>
      <c r="AC35" s="320">
        <v>6</v>
      </c>
      <c r="AD35" s="392"/>
      <c r="AE35" s="344"/>
      <c r="AF35" s="333"/>
      <c r="AG35" s="384"/>
      <c r="AH35" s="324">
        <f t="shared" si="1"/>
        <v>44</v>
      </c>
      <c r="AI35" s="295">
        <f t="shared" si="2"/>
        <v>0.0002761737383881496</v>
      </c>
    </row>
    <row r="36" spans="1:35" s="40" customFormat="1" ht="12.75" customHeight="1" thickBot="1">
      <c r="A36" s="477"/>
      <c r="B36" s="288" t="s">
        <v>20</v>
      </c>
      <c r="C36" s="325">
        <v>18</v>
      </c>
      <c r="D36" s="326">
        <v>0</v>
      </c>
      <c r="E36" s="326">
        <v>17</v>
      </c>
      <c r="F36" s="326">
        <v>69</v>
      </c>
      <c r="G36" s="326">
        <v>191</v>
      </c>
      <c r="H36" s="326">
        <v>7</v>
      </c>
      <c r="I36" s="326">
        <v>12</v>
      </c>
      <c r="J36" s="326">
        <v>177</v>
      </c>
      <c r="K36" s="326">
        <v>199</v>
      </c>
      <c r="L36" s="326">
        <v>28</v>
      </c>
      <c r="M36" s="326">
        <v>75</v>
      </c>
      <c r="N36" s="326">
        <v>0</v>
      </c>
      <c r="O36" s="326">
        <v>9</v>
      </c>
      <c r="P36" s="326">
        <v>1</v>
      </c>
      <c r="Q36" s="327">
        <v>0</v>
      </c>
      <c r="R36" s="313">
        <v>12</v>
      </c>
      <c r="S36" s="313">
        <v>2</v>
      </c>
      <c r="T36" s="316">
        <v>108</v>
      </c>
      <c r="U36" s="313">
        <v>37</v>
      </c>
      <c r="V36" s="313">
        <v>20</v>
      </c>
      <c r="W36" s="313">
        <v>33</v>
      </c>
      <c r="X36" s="313">
        <v>0</v>
      </c>
      <c r="Y36" s="313">
        <v>4</v>
      </c>
      <c r="Z36" s="313">
        <v>0</v>
      </c>
      <c r="AA36" s="313">
        <v>10</v>
      </c>
      <c r="AB36" s="313">
        <v>23</v>
      </c>
      <c r="AC36" s="313">
        <v>205</v>
      </c>
      <c r="AD36" s="393"/>
      <c r="AE36" s="375"/>
      <c r="AF36" s="376"/>
      <c r="AG36" s="385"/>
      <c r="AH36" s="400">
        <f t="shared" si="1"/>
        <v>1257</v>
      </c>
      <c r="AI36" s="404">
        <f t="shared" si="2"/>
        <v>0.007889781571679638</v>
      </c>
    </row>
    <row r="37" spans="1:35" s="63" customFormat="1" ht="12.75" customHeight="1" thickBot="1">
      <c r="A37" s="477"/>
      <c r="B37" s="133" t="s">
        <v>55</v>
      </c>
      <c r="C37" s="339">
        <f>SUM(C34:C36)</f>
        <v>28</v>
      </c>
      <c r="D37" s="339">
        <f aca="true" t="shared" si="4" ref="D37:AC37">SUM(D34:D36)</f>
        <v>0</v>
      </c>
      <c r="E37" s="339">
        <f t="shared" si="4"/>
        <v>28</v>
      </c>
      <c r="F37" s="339">
        <f t="shared" si="4"/>
        <v>125</v>
      </c>
      <c r="G37" s="339">
        <f t="shared" si="4"/>
        <v>207</v>
      </c>
      <c r="H37" s="339">
        <f t="shared" si="4"/>
        <v>9</v>
      </c>
      <c r="I37" s="339">
        <f t="shared" si="4"/>
        <v>18</v>
      </c>
      <c r="J37" s="339">
        <f t="shared" si="4"/>
        <v>207</v>
      </c>
      <c r="K37" s="339">
        <f t="shared" si="4"/>
        <v>211</v>
      </c>
      <c r="L37" s="339">
        <f t="shared" si="4"/>
        <v>31</v>
      </c>
      <c r="M37" s="339">
        <f t="shared" si="4"/>
        <v>92</v>
      </c>
      <c r="N37" s="339">
        <f t="shared" si="4"/>
        <v>2</v>
      </c>
      <c r="O37" s="339">
        <f t="shared" si="4"/>
        <v>20</v>
      </c>
      <c r="P37" s="339">
        <f t="shared" si="4"/>
        <v>1</v>
      </c>
      <c r="Q37" s="340">
        <f t="shared" si="4"/>
        <v>0</v>
      </c>
      <c r="R37" s="339">
        <f t="shared" si="4"/>
        <v>16</v>
      </c>
      <c r="S37" s="339">
        <f t="shared" si="4"/>
        <v>2</v>
      </c>
      <c r="T37" s="340">
        <f t="shared" si="4"/>
        <v>115</v>
      </c>
      <c r="U37" s="339">
        <f t="shared" si="4"/>
        <v>41</v>
      </c>
      <c r="V37" s="339">
        <f t="shared" si="4"/>
        <v>22</v>
      </c>
      <c r="W37" s="339">
        <f t="shared" si="4"/>
        <v>33</v>
      </c>
      <c r="X37" s="339">
        <f t="shared" si="4"/>
        <v>0</v>
      </c>
      <c r="Y37" s="339">
        <f t="shared" si="4"/>
        <v>6</v>
      </c>
      <c r="Z37" s="339">
        <f t="shared" si="4"/>
        <v>0</v>
      </c>
      <c r="AA37" s="340">
        <f t="shared" si="4"/>
        <v>19</v>
      </c>
      <c r="AB37" s="397">
        <f t="shared" si="4"/>
        <v>32</v>
      </c>
      <c r="AC37" s="398">
        <f t="shared" si="4"/>
        <v>225</v>
      </c>
      <c r="AD37" s="394"/>
      <c r="AE37" s="345"/>
      <c r="AF37" s="347"/>
      <c r="AG37" s="386"/>
      <c r="AH37" s="402">
        <f t="shared" si="1"/>
        <v>1490</v>
      </c>
      <c r="AI37" s="298">
        <f t="shared" si="2"/>
        <v>0.009352247049962339</v>
      </c>
    </row>
    <row r="38" spans="1:35" s="63" customFormat="1" ht="13.5" customHeight="1" thickBot="1">
      <c r="A38" s="477"/>
      <c r="B38" s="177" t="s">
        <v>52</v>
      </c>
      <c r="C38" s="358">
        <v>259</v>
      </c>
      <c r="D38" s="359">
        <v>0</v>
      </c>
      <c r="E38" s="359">
        <v>219</v>
      </c>
      <c r="F38" s="359">
        <v>142</v>
      </c>
      <c r="G38" s="359">
        <v>905</v>
      </c>
      <c r="H38" s="359">
        <v>20</v>
      </c>
      <c r="I38" s="359">
        <v>97</v>
      </c>
      <c r="J38" s="359">
        <v>249</v>
      </c>
      <c r="K38" s="359">
        <v>307</v>
      </c>
      <c r="L38" s="359">
        <v>9</v>
      </c>
      <c r="M38" s="359">
        <v>368</v>
      </c>
      <c r="N38" s="359">
        <v>0</v>
      </c>
      <c r="O38" s="360">
        <v>23</v>
      </c>
      <c r="P38" s="359">
        <v>115</v>
      </c>
      <c r="Q38" s="360">
        <v>0</v>
      </c>
      <c r="R38" s="361">
        <v>123</v>
      </c>
      <c r="S38" s="361">
        <v>4</v>
      </c>
      <c r="T38" s="362">
        <v>353</v>
      </c>
      <c r="U38" s="361">
        <v>170</v>
      </c>
      <c r="V38" s="361">
        <v>434</v>
      </c>
      <c r="W38" s="361">
        <v>168</v>
      </c>
      <c r="X38" s="361">
        <v>0</v>
      </c>
      <c r="Y38" s="361">
        <v>46</v>
      </c>
      <c r="Z38" s="361">
        <v>45</v>
      </c>
      <c r="AA38" s="362">
        <v>119</v>
      </c>
      <c r="AB38" s="362">
        <v>133</v>
      </c>
      <c r="AC38" s="362">
        <v>130</v>
      </c>
      <c r="AD38" s="395"/>
      <c r="AE38" s="364"/>
      <c r="AF38" s="366"/>
      <c r="AG38" s="387"/>
      <c r="AH38" s="403">
        <f t="shared" si="1"/>
        <v>4438</v>
      </c>
      <c r="AI38" s="294">
        <f>+AH38/$AH$40</f>
        <v>0.027855887521968367</v>
      </c>
    </row>
    <row r="39" spans="1:35" s="63" customFormat="1" ht="13.5" customHeight="1" thickBot="1">
      <c r="A39" s="477"/>
      <c r="B39" s="272" t="s">
        <v>56</v>
      </c>
      <c r="C39" s="369">
        <f>+C38</f>
        <v>259</v>
      </c>
      <c r="D39" s="339">
        <f aca="true" t="shared" si="5" ref="D39:AC39">+D38</f>
        <v>0</v>
      </c>
      <c r="E39" s="339">
        <f t="shared" si="5"/>
        <v>219</v>
      </c>
      <c r="F39" s="339">
        <f t="shared" si="5"/>
        <v>142</v>
      </c>
      <c r="G39" s="339">
        <f t="shared" si="5"/>
        <v>905</v>
      </c>
      <c r="H39" s="339">
        <f t="shared" si="5"/>
        <v>20</v>
      </c>
      <c r="I39" s="339">
        <f t="shared" si="5"/>
        <v>97</v>
      </c>
      <c r="J39" s="339">
        <f t="shared" si="5"/>
        <v>249</v>
      </c>
      <c r="K39" s="339">
        <f t="shared" si="5"/>
        <v>307</v>
      </c>
      <c r="L39" s="339">
        <f t="shared" si="5"/>
        <v>9</v>
      </c>
      <c r="M39" s="339">
        <f t="shared" si="5"/>
        <v>368</v>
      </c>
      <c r="N39" s="339">
        <f t="shared" si="5"/>
        <v>0</v>
      </c>
      <c r="O39" s="340">
        <f t="shared" si="5"/>
        <v>23</v>
      </c>
      <c r="P39" s="339">
        <f t="shared" si="5"/>
        <v>115</v>
      </c>
      <c r="Q39" s="340">
        <f t="shared" si="5"/>
        <v>0</v>
      </c>
      <c r="R39" s="370">
        <f t="shared" si="5"/>
        <v>123</v>
      </c>
      <c r="S39" s="370">
        <f t="shared" si="5"/>
        <v>4</v>
      </c>
      <c r="T39" s="371">
        <f t="shared" si="5"/>
        <v>353</v>
      </c>
      <c r="U39" s="370">
        <f t="shared" si="5"/>
        <v>170</v>
      </c>
      <c r="V39" s="370">
        <f t="shared" si="5"/>
        <v>434</v>
      </c>
      <c r="W39" s="370">
        <f t="shared" si="5"/>
        <v>168</v>
      </c>
      <c r="X39" s="370">
        <f t="shared" si="5"/>
        <v>0</v>
      </c>
      <c r="Y39" s="370">
        <f t="shared" si="5"/>
        <v>46</v>
      </c>
      <c r="Z39" s="370">
        <f t="shared" si="5"/>
        <v>45</v>
      </c>
      <c r="AA39" s="371">
        <f t="shared" si="5"/>
        <v>119</v>
      </c>
      <c r="AB39" s="370">
        <f t="shared" si="5"/>
        <v>133</v>
      </c>
      <c r="AC39" s="371">
        <f t="shared" si="5"/>
        <v>130</v>
      </c>
      <c r="AD39" s="405"/>
      <c r="AE39" s="406"/>
      <c r="AF39" s="407"/>
      <c r="AG39" s="408"/>
      <c r="AH39" s="349">
        <f>SUM(C39:AG39)</f>
        <v>4438</v>
      </c>
      <c r="AI39" s="298">
        <f>+AH39/$AH$40</f>
        <v>0.027855887521968367</v>
      </c>
    </row>
    <row r="40" spans="1:35" s="63" customFormat="1" ht="13.5" customHeight="1" thickBot="1">
      <c r="A40" s="477"/>
      <c r="B40" s="272" t="s">
        <v>33</v>
      </c>
      <c r="C40" s="369">
        <f>SUM(C39,C37,C33)</f>
        <v>5307</v>
      </c>
      <c r="D40" s="339">
        <f aca="true" t="shared" si="6" ref="D40:AG40">SUM(D39,D37,D33)</f>
        <v>296</v>
      </c>
      <c r="E40" s="339">
        <f t="shared" si="6"/>
        <v>3058</v>
      </c>
      <c r="F40" s="339">
        <f t="shared" si="6"/>
        <v>4545</v>
      </c>
      <c r="G40" s="339">
        <f t="shared" si="6"/>
        <v>17877</v>
      </c>
      <c r="H40" s="339">
        <f t="shared" si="6"/>
        <v>489</v>
      </c>
      <c r="I40" s="339">
        <f t="shared" si="6"/>
        <v>1841</v>
      </c>
      <c r="J40" s="339">
        <f t="shared" si="6"/>
        <v>27464</v>
      </c>
      <c r="K40" s="339">
        <f t="shared" si="6"/>
        <v>20673</v>
      </c>
      <c r="L40" s="339">
        <f t="shared" si="6"/>
        <v>4012</v>
      </c>
      <c r="M40" s="339">
        <f t="shared" si="6"/>
        <v>14779</v>
      </c>
      <c r="N40" s="339">
        <f t="shared" si="6"/>
        <v>211</v>
      </c>
      <c r="O40" s="340">
        <f t="shared" si="6"/>
        <v>373</v>
      </c>
      <c r="P40" s="339">
        <f t="shared" si="6"/>
        <v>808</v>
      </c>
      <c r="Q40" s="340">
        <f t="shared" si="6"/>
        <v>24</v>
      </c>
      <c r="R40" s="370">
        <f t="shared" si="6"/>
        <v>1708</v>
      </c>
      <c r="S40" s="370">
        <f t="shared" si="6"/>
        <v>331</v>
      </c>
      <c r="T40" s="371">
        <f t="shared" si="6"/>
        <v>6914</v>
      </c>
      <c r="U40" s="370">
        <f t="shared" si="6"/>
        <v>3776</v>
      </c>
      <c r="V40" s="370">
        <f t="shared" si="6"/>
        <v>3730</v>
      </c>
      <c r="W40" s="370">
        <f t="shared" si="6"/>
        <v>4787</v>
      </c>
      <c r="X40" s="370">
        <f t="shared" si="6"/>
        <v>792</v>
      </c>
      <c r="Y40" s="370">
        <f t="shared" si="6"/>
        <v>752</v>
      </c>
      <c r="Z40" s="370">
        <f t="shared" si="6"/>
        <v>655</v>
      </c>
      <c r="AA40" s="371">
        <f t="shared" si="6"/>
        <v>5998</v>
      </c>
      <c r="AB40" s="370">
        <f t="shared" si="6"/>
        <v>7359</v>
      </c>
      <c r="AC40" s="371">
        <f t="shared" si="6"/>
        <v>16507</v>
      </c>
      <c r="AD40" s="396">
        <f t="shared" si="6"/>
        <v>327</v>
      </c>
      <c r="AE40" s="373">
        <f t="shared" si="6"/>
        <v>31</v>
      </c>
      <c r="AF40" s="372">
        <f t="shared" si="6"/>
        <v>2575</v>
      </c>
      <c r="AG40" s="388">
        <f t="shared" si="6"/>
        <v>1321</v>
      </c>
      <c r="AH40" s="349">
        <f>SUM(C40:AG40)</f>
        <v>159320</v>
      </c>
      <c r="AI40" s="298">
        <f>+AH40/$AH$40</f>
        <v>1</v>
      </c>
    </row>
    <row r="41" spans="1:34" ht="13.5" thickBot="1">
      <c r="A41" s="492"/>
      <c r="B41" s="272" t="s">
        <v>57</v>
      </c>
      <c r="C41" s="290">
        <f>+C40/$AH$40</f>
        <v>0.03331031885513432</v>
      </c>
      <c r="D41" s="292">
        <f aca="true" t="shared" si="7" ref="D41:AH41">+D40/$AH$40</f>
        <v>0.0018578960582475521</v>
      </c>
      <c r="E41" s="292">
        <f t="shared" si="7"/>
        <v>0.0191940748179764</v>
      </c>
      <c r="F41" s="292">
        <f t="shared" si="7"/>
        <v>0.028527491840321367</v>
      </c>
      <c r="G41" s="292">
        <f t="shared" si="7"/>
        <v>0.11220813457193071</v>
      </c>
      <c r="H41" s="292">
        <f t="shared" si="7"/>
        <v>0.003069294501631936</v>
      </c>
      <c r="I41" s="292">
        <f t="shared" si="7"/>
        <v>0.011555360281195078</v>
      </c>
      <c r="J41" s="292">
        <f t="shared" si="7"/>
        <v>0.17238262616118505</v>
      </c>
      <c r="K41" s="292">
        <f t="shared" si="7"/>
        <v>0.12975772031132313</v>
      </c>
      <c r="L41" s="292">
        <f t="shared" si="7"/>
        <v>0.02518202360030128</v>
      </c>
      <c r="M41" s="292">
        <f t="shared" si="7"/>
        <v>0.09276299271905598</v>
      </c>
      <c r="N41" s="292">
        <f t="shared" si="7"/>
        <v>0.0013243786090886267</v>
      </c>
      <c r="O41" s="292">
        <f t="shared" si="7"/>
        <v>0.002341200100426814</v>
      </c>
      <c r="P41" s="292">
        <f t="shared" si="7"/>
        <v>0.0050715541049460204</v>
      </c>
      <c r="Q41" s="292">
        <f t="shared" si="7"/>
        <v>0.00015064022093899072</v>
      </c>
      <c r="R41" s="292">
        <f t="shared" si="7"/>
        <v>0.010720562390158173</v>
      </c>
      <c r="S41" s="292">
        <f t="shared" si="7"/>
        <v>0.0020775797137835804</v>
      </c>
      <c r="T41" s="292">
        <f t="shared" si="7"/>
        <v>0.04339693698217424</v>
      </c>
      <c r="U41" s="292">
        <f t="shared" si="7"/>
        <v>0.023700728094401206</v>
      </c>
      <c r="V41" s="292">
        <f t="shared" si="7"/>
        <v>0.02341200100426814</v>
      </c>
      <c r="W41" s="292">
        <f t="shared" si="7"/>
        <v>0.030046447401456188</v>
      </c>
      <c r="X41" s="292">
        <f t="shared" si="7"/>
        <v>0.004971127290986694</v>
      </c>
      <c r="Y41" s="292">
        <f t="shared" si="7"/>
        <v>0.004720060256088375</v>
      </c>
      <c r="Z41" s="292">
        <f t="shared" si="7"/>
        <v>0.004111222696459955</v>
      </c>
      <c r="AA41" s="377">
        <f t="shared" si="7"/>
        <v>0.03764750188300276</v>
      </c>
      <c r="AB41" s="292">
        <f t="shared" si="7"/>
        <v>0.046190057745418026</v>
      </c>
      <c r="AC41" s="377">
        <f t="shared" si="7"/>
        <v>0.10360908862666332</v>
      </c>
      <c r="AD41" s="290">
        <f t="shared" si="7"/>
        <v>0.0020524730102937485</v>
      </c>
      <c r="AE41" s="378">
        <f t="shared" si="7"/>
        <v>0.00019457695204619634</v>
      </c>
      <c r="AF41" s="297">
        <f t="shared" si="7"/>
        <v>0.016162440371579212</v>
      </c>
      <c r="AG41" s="389">
        <f t="shared" si="7"/>
        <v>0.008291488827516947</v>
      </c>
      <c r="AH41" s="297">
        <f t="shared" si="7"/>
        <v>1</v>
      </c>
    </row>
    <row r="42" ht="12.75">
      <c r="A42" s="66"/>
    </row>
    <row r="43" ht="12.75">
      <c r="B43" s="66"/>
    </row>
  </sheetData>
  <sheetProtection/>
  <mergeCells count="2">
    <mergeCell ref="A2:AI2"/>
    <mergeCell ref="A4:A4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43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I2"/>
    </sheetView>
  </sheetViews>
  <sheetFormatPr defaultColWidth="9.140625" defaultRowHeight="12.75"/>
  <cols>
    <col min="1" max="1" width="5.7109375" style="64" customWidth="1"/>
    <col min="2" max="2" width="8.28125" style="65" bestFit="1" customWidth="1"/>
    <col min="3" max="5" width="7.28125" style="64" bestFit="1" customWidth="1"/>
    <col min="6" max="6" width="6.8515625" style="64" bestFit="1" customWidth="1"/>
    <col min="7" max="7" width="7.7109375" style="64" bestFit="1" customWidth="1"/>
    <col min="8" max="8" width="7.28125" style="64" bestFit="1" customWidth="1"/>
    <col min="9" max="9" width="6.8515625" style="64" bestFit="1" customWidth="1"/>
    <col min="10" max="11" width="7.8515625" style="64" bestFit="1" customWidth="1"/>
    <col min="12" max="13" width="7.28125" style="64" bestFit="1" customWidth="1"/>
    <col min="14" max="15" width="6.8515625" style="64" bestFit="1" customWidth="1"/>
    <col min="16" max="16" width="7.28125" style="64" bestFit="1" customWidth="1"/>
    <col min="17" max="18" width="6.7109375" style="64" bestFit="1" customWidth="1"/>
    <col min="19" max="19" width="7.28125" style="64" bestFit="1" customWidth="1"/>
    <col min="20" max="21" width="6.8515625" style="64" bestFit="1" customWidth="1"/>
    <col min="22" max="28" width="7.28125" style="64" bestFit="1" customWidth="1"/>
    <col min="29" max="29" width="7.8515625" style="64" bestFit="1" customWidth="1"/>
    <col min="30" max="30" width="6.8515625" style="64" bestFit="1" customWidth="1"/>
    <col min="31" max="31" width="7.28125" style="64" bestFit="1" customWidth="1"/>
    <col min="32" max="33" width="6.8515625" style="64" bestFit="1" customWidth="1"/>
    <col min="34" max="34" width="10.140625" style="65" customWidth="1"/>
    <col min="35" max="35" width="9.140625" style="64" customWidth="1"/>
    <col min="36" max="16384" width="9.140625" style="64" customWidth="1"/>
  </cols>
  <sheetData>
    <row r="1" spans="1:55" ht="16.5" thickBot="1">
      <c r="A1" s="214" t="s">
        <v>72</v>
      </c>
      <c r="B1" s="214"/>
      <c r="C1" s="73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91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spans="1:35" s="14" customFormat="1" ht="30" customHeight="1" thickBot="1">
      <c r="A2" s="487" t="s">
        <v>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9"/>
    </row>
    <row r="3" spans="1:35" s="20" customFormat="1" ht="12" thickBot="1">
      <c r="A3" s="21"/>
      <c r="B3" s="216"/>
      <c r="C3" s="148" t="s">
        <v>3</v>
      </c>
      <c r="D3" s="148" t="s">
        <v>22</v>
      </c>
      <c r="E3" s="148" t="s">
        <v>23</v>
      </c>
      <c r="F3" s="148" t="s">
        <v>4</v>
      </c>
      <c r="G3" s="148" t="s">
        <v>5</v>
      </c>
      <c r="H3" s="148" t="s">
        <v>24</v>
      </c>
      <c r="I3" s="148" t="s">
        <v>6</v>
      </c>
      <c r="J3" s="148" t="s">
        <v>7</v>
      </c>
      <c r="K3" s="148" t="s">
        <v>8</v>
      </c>
      <c r="L3" s="148" t="s">
        <v>46</v>
      </c>
      <c r="M3" s="148" t="s">
        <v>10</v>
      </c>
      <c r="N3" s="148" t="s">
        <v>25</v>
      </c>
      <c r="O3" s="148" t="s">
        <v>26</v>
      </c>
      <c r="P3" s="148" t="s">
        <v>27</v>
      </c>
      <c r="Q3" s="148" t="s">
        <v>11</v>
      </c>
      <c r="R3" s="217" t="s">
        <v>28</v>
      </c>
      <c r="S3" s="148" t="s">
        <v>43</v>
      </c>
      <c r="T3" s="148" t="s">
        <v>12</v>
      </c>
      <c r="U3" s="217" t="s">
        <v>13</v>
      </c>
      <c r="V3" s="148" t="s">
        <v>29</v>
      </c>
      <c r="W3" s="148" t="s">
        <v>14</v>
      </c>
      <c r="X3" s="148" t="s">
        <v>30</v>
      </c>
      <c r="Y3" s="148" t="s">
        <v>31</v>
      </c>
      <c r="Z3" s="148" t="s">
        <v>32</v>
      </c>
      <c r="AA3" s="148" t="s">
        <v>37</v>
      </c>
      <c r="AB3" s="148" t="s">
        <v>16</v>
      </c>
      <c r="AC3" s="217" t="s">
        <v>17</v>
      </c>
      <c r="AD3" s="218" t="s">
        <v>19</v>
      </c>
      <c r="AE3" s="148" t="s">
        <v>18</v>
      </c>
      <c r="AF3" s="149" t="s">
        <v>20</v>
      </c>
      <c r="AG3" s="152" t="s">
        <v>52</v>
      </c>
      <c r="AH3" s="152" t="s">
        <v>33</v>
      </c>
      <c r="AI3" s="152" t="s">
        <v>57</v>
      </c>
    </row>
    <row r="4" spans="1:35" s="20" customFormat="1" ht="11.25">
      <c r="A4" s="476" t="s">
        <v>36</v>
      </c>
      <c r="B4" s="219" t="s">
        <v>44</v>
      </c>
      <c r="C4" s="299"/>
      <c r="D4" s="300">
        <v>3</v>
      </c>
      <c r="E4" s="300">
        <v>33</v>
      </c>
      <c r="F4" s="300">
        <v>60</v>
      </c>
      <c r="G4" s="300">
        <v>153</v>
      </c>
      <c r="H4" s="300">
        <v>6</v>
      </c>
      <c r="I4" s="300">
        <v>28</v>
      </c>
      <c r="J4" s="300">
        <v>670</v>
      </c>
      <c r="K4" s="300">
        <v>186</v>
      </c>
      <c r="L4" s="300">
        <v>78</v>
      </c>
      <c r="M4" s="300">
        <v>255</v>
      </c>
      <c r="N4" s="300">
        <v>11</v>
      </c>
      <c r="O4" s="300">
        <v>1</v>
      </c>
      <c r="P4" s="300">
        <v>5</v>
      </c>
      <c r="Q4" s="301">
        <v>50</v>
      </c>
      <c r="R4" s="300">
        <v>39</v>
      </c>
      <c r="S4" s="300">
        <v>7</v>
      </c>
      <c r="T4" s="301">
        <v>172</v>
      </c>
      <c r="U4" s="300">
        <v>46</v>
      </c>
      <c r="V4" s="300">
        <v>39</v>
      </c>
      <c r="W4" s="300">
        <v>54</v>
      </c>
      <c r="X4" s="300">
        <v>25</v>
      </c>
      <c r="Y4" s="300">
        <v>11</v>
      </c>
      <c r="Z4" s="300">
        <v>1</v>
      </c>
      <c r="AA4" s="301">
        <v>81</v>
      </c>
      <c r="AB4" s="300">
        <v>81</v>
      </c>
      <c r="AC4" s="301">
        <v>253</v>
      </c>
      <c r="AD4" s="350">
        <v>0</v>
      </c>
      <c r="AE4" s="303">
        <v>0</v>
      </c>
      <c r="AF4" s="302">
        <v>43</v>
      </c>
      <c r="AG4" s="379">
        <v>22</v>
      </c>
      <c r="AH4" s="304">
        <f>SUM(D4:AG4)</f>
        <v>2413</v>
      </c>
      <c r="AI4" s="293">
        <f>+AH4/$AH$40</f>
        <v>0.01320766077166018</v>
      </c>
    </row>
    <row r="5" spans="1:35" s="20" customFormat="1" ht="13.5" customHeight="1">
      <c r="A5" s="477"/>
      <c r="B5" s="425" t="s">
        <v>45</v>
      </c>
      <c r="C5" s="426"/>
      <c r="D5" s="320">
        <v>9</v>
      </c>
      <c r="E5" s="320">
        <v>50</v>
      </c>
      <c r="F5" s="320">
        <v>65</v>
      </c>
      <c r="G5" s="320">
        <v>207</v>
      </c>
      <c r="H5" s="320">
        <v>7</v>
      </c>
      <c r="I5" s="320">
        <v>28</v>
      </c>
      <c r="J5" s="320">
        <v>677</v>
      </c>
      <c r="K5" s="320">
        <v>636</v>
      </c>
      <c r="L5" s="320">
        <v>53</v>
      </c>
      <c r="M5" s="320">
        <v>202</v>
      </c>
      <c r="N5" s="320">
        <v>7</v>
      </c>
      <c r="O5" s="320">
        <v>1</v>
      </c>
      <c r="P5" s="320">
        <v>10</v>
      </c>
      <c r="Q5" s="321">
        <v>0</v>
      </c>
      <c r="R5" s="320">
        <v>29</v>
      </c>
      <c r="S5" s="320">
        <v>18</v>
      </c>
      <c r="T5" s="321">
        <v>179</v>
      </c>
      <c r="U5" s="320">
        <v>65</v>
      </c>
      <c r="V5" s="320">
        <v>33</v>
      </c>
      <c r="W5" s="320">
        <v>140</v>
      </c>
      <c r="X5" s="320">
        <v>12</v>
      </c>
      <c r="Y5" s="320">
        <v>17</v>
      </c>
      <c r="Z5" s="320">
        <v>5</v>
      </c>
      <c r="AA5" s="321">
        <v>154</v>
      </c>
      <c r="AB5" s="320">
        <v>89</v>
      </c>
      <c r="AC5" s="321">
        <v>178</v>
      </c>
      <c r="AD5" s="331">
        <v>2</v>
      </c>
      <c r="AE5" s="323">
        <v>2</v>
      </c>
      <c r="AF5" s="322">
        <v>46</v>
      </c>
      <c r="AG5" s="382">
        <v>44</v>
      </c>
      <c r="AH5" s="324">
        <f>SUM(D5:AG5)</f>
        <v>2965</v>
      </c>
      <c r="AI5" s="295"/>
    </row>
    <row r="6" spans="1:35" s="20" customFormat="1" ht="13.5" customHeight="1" thickBot="1">
      <c r="A6" s="477"/>
      <c r="B6" s="424" t="s">
        <v>61</v>
      </c>
      <c r="C6" s="305"/>
      <c r="D6" s="306">
        <v>0</v>
      </c>
      <c r="E6" s="306">
        <v>0</v>
      </c>
      <c r="F6" s="306">
        <v>0</v>
      </c>
      <c r="G6" s="306">
        <v>5</v>
      </c>
      <c r="H6" s="306">
        <v>0</v>
      </c>
      <c r="I6" s="306">
        <v>0</v>
      </c>
      <c r="J6" s="306">
        <v>0</v>
      </c>
      <c r="K6" s="306">
        <v>2</v>
      </c>
      <c r="L6" s="306">
        <v>0</v>
      </c>
      <c r="M6" s="306">
        <v>0</v>
      </c>
      <c r="N6" s="306">
        <v>0</v>
      </c>
      <c r="O6" s="306">
        <v>0</v>
      </c>
      <c r="P6" s="306">
        <v>0</v>
      </c>
      <c r="Q6" s="307">
        <v>1</v>
      </c>
      <c r="R6" s="306">
        <v>0</v>
      </c>
      <c r="S6" s="306">
        <v>0</v>
      </c>
      <c r="T6" s="307">
        <v>0</v>
      </c>
      <c r="U6" s="306">
        <v>0</v>
      </c>
      <c r="V6" s="306">
        <v>0</v>
      </c>
      <c r="W6" s="306">
        <v>0</v>
      </c>
      <c r="X6" s="306">
        <v>0</v>
      </c>
      <c r="Y6" s="306">
        <v>0</v>
      </c>
      <c r="Z6" s="306">
        <v>0</v>
      </c>
      <c r="AA6" s="307">
        <v>0</v>
      </c>
      <c r="AB6" s="306">
        <v>0</v>
      </c>
      <c r="AC6" s="307">
        <v>0</v>
      </c>
      <c r="AD6" s="390">
        <v>0</v>
      </c>
      <c r="AE6" s="309">
        <v>0</v>
      </c>
      <c r="AF6" s="308">
        <v>0</v>
      </c>
      <c r="AG6" s="380">
        <v>0</v>
      </c>
      <c r="AH6" s="310">
        <f>SUM(D6:AG6)</f>
        <v>8</v>
      </c>
      <c r="AI6" s="294">
        <f aca="true" t="shared" si="0" ref="AI6:AI40">+AH6/$AH$40</f>
        <v>4.378834901503583E-05</v>
      </c>
    </row>
    <row r="7" spans="1:35" s="40" customFormat="1" ht="11.25" customHeight="1">
      <c r="A7" s="477"/>
      <c r="B7" s="248" t="s">
        <v>3</v>
      </c>
      <c r="C7" s="299"/>
      <c r="D7" s="300">
        <f>SUM(D4:D6)</f>
        <v>12</v>
      </c>
      <c r="E7" s="300">
        <f aca="true" t="shared" si="1" ref="E7:AC7">SUM(E4:E6)</f>
        <v>83</v>
      </c>
      <c r="F7" s="300">
        <f t="shared" si="1"/>
        <v>125</v>
      </c>
      <c r="G7" s="300">
        <f t="shared" si="1"/>
        <v>365</v>
      </c>
      <c r="H7" s="300">
        <f t="shared" si="1"/>
        <v>13</v>
      </c>
      <c r="I7" s="300">
        <f t="shared" si="1"/>
        <v>56</v>
      </c>
      <c r="J7" s="300">
        <f t="shared" si="1"/>
        <v>1347</v>
      </c>
      <c r="K7" s="300">
        <f t="shared" si="1"/>
        <v>824</v>
      </c>
      <c r="L7" s="300">
        <f t="shared" si="1"/>
        <v>131</v>
      </c>
      <c r="M7" s="300">
        <f t="shared" si="1"/>
        <v>457</v>
      </c>
      <c r="N7" s="300">
        <f t="shared" si="1"/>
        <v>18</v>
      </c>
      <c r="O7" s="300">
        <f t="shared" si="1"/>
        <v>2</v>
      </c>
      <c r="P7" s="300">
        <f t="shared" si="1"/>
        <v>15</v>
      </c>
      <c r="Q7" s="300">
        <f t="shared" si="1"/>
        <v>51</v>
      </c>
      <c r="R7" s="300">
        <f t="shared" si="1"/>
        <v>68</v>
      </c>
      <c r="S7" s="300">
        <f t="shared" si="1"/>
        <v>25</v>
      </c>
      <c r="T7" s="300">
        <f t="shared" si="1"/>
        <v>351</v>
      </c>
      <c r="U7" s="300">
        <f t="shared" si="1"/>
        <v>111</v>
      </c>
      <c r="V7" s="300">
        <f t="shared" si="1"/>
        <v>72</v>
      </c>
      <c r="W7" s="300">
        <f t="shared" si="1"/>
        <v>194</v>
      </c>
      <c r="X7" s="300">
        <f t="shared" si="1"/>
        <v>37</v>
      </c>
      <c r="Y7" s="300">
        <f t="shared" si="1"/>
        <v>28</v>
      </c>
      <c r="Z7" s="300">
        <f t="shared" si="1"/>
        <v>6</v>
      </c>
      <c r="AA7" s="300">
        <f t="shared" si="1"/>
        <v>235</v>
      </c>
      <c r="AB7" s="300">
        <f t="shared" si="1"/>
        <v>170</v>
      </c>
      <c r="AC7" s="300">
        <f t="shared" si="1"/>
        <v>431</v>
      </c>
      <c r="AD7" s="391">
        <f>SUM(AD4:AD6)</f>
        <v>2</v>
      </c>
      <c r="AE7" s="315">
        <f>SUM(AE4:AE6)</f>
        <v>2</v>
      </c>
      <c r="AF7" s="314">
        <f>SUM(AF4:AF6)</f>
        <v>89</v>
      </c>
      <c r="AG7" s="381">
        <f>SUM(AG4:AG6)</f>
        <v>66</v>
      </c>
      <c r="AH7" s="317">
        <f aca="true" t="shared" si="2" ref="AH7:AH38">SUM(C7:AG7)</f>
        <v>5386</v>
      </c>
      <c r="AI7" s="293">
        <f t="shared" si="0"/>
        <v>0.029480505974372868</v>
      </c>
    </row>
    <row r="8" spans="1:35" s="40" customFormat="1" ht="12.75" customHeight="1">
      <c r="A8" s="477"/>
      <c r="B8" s="247" t="s">
        <v>22</v>
      </c>
      <c r="C8" s="318">
        <v>81</v>
      </c>
      <c r="D8" s="319"/>
      <c r="E8" s="320">
        <v>58</v>
      </c>
      <c r="F8" s="320">
        <v>30</v>
      </c>
      <c r="G8" s="320">
        <v>221</v>
      </c>
      <c r="H8" s="320">
        <v>12</v>
      </c>
      <c r="I8" s="320">
        <v>49</v>
      </c>
      <c r="J8" s="320">
        <v>90</v>
      </c>
      <c r="K8" s="320">
        <v>115</v>
      </c>
      <c r="L8" s="320">
        <v>23</v>
      </c>
      <c r="M8" s="320">
        <v>75</v>
      </c>
      <c r="N8" s="320">
        <v>19</v>
      </c>
      <c r="O8" s="320">
        <v>1</v>
      </c>
      <c r="P8" s="320">
        <v>14</v>
      </c>
      <c r="Q8" s="321">
        <v>2</v>
      </c>
      <c r="R8" s="320">
        <v>13</v>
      </c>
      <c r="S8" s="320">
        <v>1</v>
      </c>
      <c r="T8" s="321">
        <v>37</v>
      </c>
      <c r="U8" s="320">
        <v>33</v>
      </c>
      <c r="V8" s="320">
        <v>59</v>
      </c>
      <c r="W8" s="320">
        <v>47</v>
      </c>
      <c r="X8" s="320">
        <v>20</v>
      </c>
      <c r="Y8" s="320">
        <v>9</v>
      </c>
      <c r="Z8" s="320">
        <v>17</v>
      </c>
      <c r="AA8" s="321">
        <v>23</v>
      </c>
      <c r="AB8" s="320">
        <v>20</v>
      </c>
      <c r="AC8" s="321">
        <v>54</v>
      </c>
      <c r="AD8" s="331">
        <v>1</v>
      </c>
      <c r="AE8" s="323">
        <v>1</v>
      </c>
      <c r="AF8" s="322">
        <v>4</v>
      </c>
      <c r="AG8" s="382">
        <v>11</v>
      </c>
      <c r="AH8" s="324">
        <f t="shared" si="2"/>
        <v>1140</v>
      </c>
      <c r="AI8" s="295">
        <f t="shared" si="0"/>
        <v>0.006239839734642605</v>
      </c>
    </row>
    <row r="9" spans="1:35" s="40" customFormat="1" ht="12.75" customHeight="1">
      <c r="A9" s="477"/>
      <c r="B9" s="247" t="s">
        <v>23</v>
      </c>
      <c r="C9" s="325">
        <v>185</v>
      </c>
      <c r="D9" s="326">
        <v>25</v>
      </c>
      <c r="E9" s="319"/>
      <c r="F9" s="326">
        <v>172</v>
      </c>
      <c r="G9" s="326">
        <v>1080</v>
      </c>
      <c r="H9" s="326">
        <v>24</v>
      </c>
      <c r="I9" s="326">
        <v>118</v>
      </c>
      <c r="J9" s="326">
        <v>476</v>
      </c>
      <c r="K9" s="326">
        <v>724</v>
      </c>
      <c r="L9" s="326">
        <v>82</v>
      </c>
      <c r="M9" s="326">
        <v>258</v>
      </c>
      <c r="N9" s="326">
        <v>6</v>
      </c>
      <c r="O9" s="326">
        <v>11</v>
      </c>
      <c r="P9" s="326">
        <v>49</v>
      </c>
      <c r="Q9" s="327">
        <v>2</v>
      </c>
      <c r="R9" s="326">
        <v>43</v>
      </c>
      <c r="S9" s="326">
        <v>9</v>
      </c>
      <c r="T9" s="327">
        <v>237</v>
      </c>
      <c r="U9" s="326">
        <v>297</v>
      </c>
      <c r="V9" s="326">
        <v>144</v>
      </c>
      <c r="W9" s="326">
        <v>254</v>
      </c>
      <c r="X9" s="326">
        <v>13</v>
      </c>
      <c r="Y9" s="326">
        <v>102</v>
      </c>
      <c r="Z9" s="326">
        <v>88</v>
      </c>
      <c r="AA9" s="327">
        <v>348</v>
      </c>
      <c r="AB9" s="326">
        <v>168</v>
      </c>
      <c r="AC9" s="327">
        <v>462</v>
      </c>
      <c r="AD9" s="325">
        <v>9</v>
      </c>
      <c r="AE9" s="329">
        <v>5</v>
      </c>
      <c r="AF9" s="328">
        <v>85</v>
      </c>
      <c r="AG9" s="383">
        <v>111</v>
      </c>
      <c r="AH9" s="324">
        <f t="shared" si="2"/>
        <v>5587</v>
      </c>
      <c r="AI9" s="295">
        <f t="shared" si="0"/>
        <v>0.030580688243375644</v>
      </c>
    </row>
    <row r="10" spans="1:35" s="40" customFormat="1" ht="12.75" customHeight="1">
      <c r="A10" s="477"/>
      <c r="B10" s="247" t="s">
        <v>4</v>
      </c>
      <c r="C10" s="325">
        <v>46</v>
      </c>
      <c r="D10" s="326">
        <v>3</v>
      </c>
      <c r="E10" s="326">
        <v>22</v>
      </c>
      <c r="F10" s="319"/>
      <c r="G10" s="326">
        <v>360</v>
      </c>
      <c r="H10" s="326">
        <v>10</v>
      </c>
      <c r="I10" s="326">
        <v>22</v>
      </c>
      <c r="J10" s="326">
        <v>281</v>
      </c>
      <c r="K10" s="326">
        <v>250</v>
      </c>
      <c r="L10" s="326">
        <v>37</v>
      </c>
      <c r="M10" s="326">
        <v>83</v>
      </c>
      <c r="N10" s="326">
        <v>6</v>
      </c>
      <c r="O10" s="326">
        <v>7</v>
      </c>
      <c r="P10" s="326">
        <v>10</v>
      </c>
      <c r="Q10" s="327">
        <v>0</v>
      </c>
      <c r="R10" s="326">
        <v>24</v>
      </c>
      <c r="S10" s="326">
        <v>16</v>
      </c>
      <c r="T10" s="327">
        <v>128</v>
      </c>
      <c r="U10" s="326">
        <v>72</v>
      </c>
      <c r="V10" s="326">
        <v>33</v>
      </c>
      <c r="W10" s="326">
        <v>26</v>
      </c>
      <c r="X10" s="326">
        <v>4</v>
      </c>
      <c r="Y10" s="326">
        <v>7</v>
      </c>
      <c r="Z10" s="326">
        <v>2</v>
      </c>
      <c r="AA10" s="327">
        <v>11</v>
      </c>
      <c r="AB10" s="326">
        <v>30</v>
      </c>
      <c r="AC10" s="327">
        <v>380</v>
      </c>
      <c r="AD10" s="325">
        <v>29</v>
      </c>
      <c r="AE10" s="329">
        <v>0</v>
      </c>
      <c r="AF10" s="328">
        <v>70</v>
      </c>
      <c r="AG10" s="383">
        <v>27</v>
      </c>
      <c r="AH10" s="324">
        <f t="shared" si="2"/>
        <v>1996</v>
      </c>
      <c r="AI10" s="295">
        <f t="shared" si="0"/>
        <v>0.010925193079251438</v>
      </c>
    </row>
    <row r="11" spans="1:35" s="40" customFormat="1" ht="12.75" customHeight="1">
      <c r="A11" s="477"/>
      <c r="B11" s="247" t="s">
        <v>5</v>
      </c>
      <c r="C11" s="325">
        <v>444</v>
      </c>
      <c r="D11" s="326">
        <v>31</v>
      </c>
      <c r="E11" s="326">
        <v>393</v>
      </c>
      <c r="F11" s="326">
        <v>690</v>
      </c>
      <c r="G11" s="319"/>
      <c r="H11" s="326">
        <v>78</v>
      </c>
      <c r="I11" s="326">
        <v>204</v>
      </c>
      <c r="J11" s="326">
        <v>5594</v>
      </c>
      <c r="K11" s="326">
        <v>4602</v>
      </c>
      <c r="L11" s="326">
        <v>999</v>
      </c>
      <c r="M11" s="326">
        <v>1746</v>
      </c>
      <c r="N11" s="326">
        <v>18</v>
      </c>
      <c r="O11" s="326">
        <v>71</v>
      </c>
      <c r="P11" s="326">
        <v>118</v>
      </c>
      <c r="Q11" s="327">
        <v>44</v>
      </c>
      <c r="R11" s="326">
        <v>385</v>
      </c>
      <c r="S11" s="326">
        <v>42</v>
      </c>
      <c r="T11" s="327">
        <v>903</v>
      </c>
      <c r="U11" s="326">
        <v>618</v>
      </c>
      <c r="V11" s="326">
        <v>649</v>
      </c>
      <c r="W11" s="326">
        <v>406</v>
      </c>
      <c r="X11" s="326">
        <v>93</v>
      </c>
      <c r="Y11" s="326">
        <v>68</v>
      </c>
      <c r="Z11" s="326">
        <v>49</v>
      </c>
      <c r="AA11" s="327">
        <v>1080</v>
      </c>
      <c r="AB11" s="326">
        <v>2145</v>
      </c>
      <c r="AC11" s="327">
        <v>3501</v>
      </c>
      <c r="AD11" s="325">
        <v>65</v>
      </c>
      <c r="AE11" s="329">
        <v>9</v>
      </c>
      <c r="AF11" s="328">
        <v>780</v>
      </c>
      <c r="AG11" s="383">
        <v>461</v>
      </c>
      <c r="AH11" s="324">
        <f t="shared" si="2"/>
        <v>26286</v>
      </c>
      <c r="AI11" s="295">
        <f t="shared" si="0"/>
        <v>0.14387756777615396</v>
      </c>
    </row>
    <row r="12" spans="1:35" s="40" customFormat="1" ht="12.75" customHeight="1">
      <c r="A12" s="477"/>
      <c r="B12" s="247" t="s">
        <v>24</v>
      </c>
      <c r="C12" s="325">
        <v>15</v>
      </c>
      <c r="D12" s="326">
        <v>5</v>
      </c>
      <c r="E12" s="326">
        <v>9</v>
      </c>
      <c r="F12" s="326">
        <v>50</v>
      </c>
      <c r="G12" s="326">
        <v>93</v>
      </c>
      <c r="H12" s="319"/>
      <c r="I12" s="326">
        <v>35</v>
      </c>
      <c r="J12" s="326">
        <v>82</v>
      </c>
      <c r="K12" s="326">
        <v>63</v>
      </c>
      <c r="L12" s="326">
        <v>1</v>
      </c>
      <c r="M12" s="326">
        <v>54</v>
      </c>
      <c r="N12" s="326">
        <v>9</v>
      </c>
      <c r="O12" s="326">
        <v>4</v>
      </c>
      <c r="P12" s="326">
        <v>5</v>
      </c>
      <c r="Q12" s="327">
        <v>0</v>
      </c>
      <c r="R12" s="326">
        <v>10</v>
      </c>
      <c r="S12" s="326">
        <v>1</v>
      </c>
      <c r="T12" s="327">
        <v>37</v>
      </c>
      <c r="U12" s="326">
        <v>21</v>
      </c>
      <c r="V12" s="326">
        <v>12</v>
      </c>
      <c r="W12" s="326">
        <v>16</v>
      </c>
      <c r="X12" s="326">
        <v>3</v>
      </c>
      <c r="Y12" s="326">
        <v>3</v>
      </c>
      <c r="Z12" s="326">
        <v>0</v>
      </c>
      <c r="AA12" s="327">
        <v>103</v>
      </c>
      <c r="AB12" s="326">
        <v>18</v>
      </c>
      <c r="AC12" s="327">
        <v>51</v>
      </c>
      <c r="AD12" s="325">
        <v>2</v>
      </c>
      <c r="AE12" s="329">
        <v>0</v>
      </c>
      <c r="AF12" s="328">
        <v>6</v>
      </c>
      <c r="AG12" s="383">
        <v>9</v>
      </c>
      <c r="AH12" s="324">
        <f t="shared" si="2"/>
        <v>717</v>
      </c>
      <c r="AI12" s="295">
        <f t="shared" si="0"/>
        <v>0.003924530780472586</v>
      </c>
    </row>
    <row r="13" spans="1:35" s="40" customFormat="1" ht="12.75" customHeight="1">
      <c r="A13" s="477"/>
      <c r="B13" s="247" t="s">
        <v>6</v>
      </c>
      <c r="C13" s="325">
        <v>115</v>
      </c>
      <c r="D13" s="326">
        <v>7</v>
      </c>
      <c r="E13" s="326">
        <v>116</v>
      </c>
      <c r="F13" s="326">
        <v>38</v>
      </c>
      <c r="G13" s="326">
        <v>349</v>
      </c>
      <c r="H13" s="326">
        <v>7</v>
      </c>
      <c r="I13" s="319"/>
      <c r="J13" s="326">
        <v>462</v>
      </c>
      <c r="K13" s="326">
        <v>446</v>
      </c>
      <c r="L13" s="326">
        <v>8</v>
      </c>
      <c r="M13" s="326">
        <v>191</v>
      </c>
      <c r="N13" s="326">
        <v>25</v>
      </c>
      <c r="O13" s="326">
        <v>0</v>
      </c>
      <c r="P13" s="326">
        <v>9</v>
      </c>
      <c r="Q13" s="327">
        <v>0</v>
      </c>
      <c r="R13" s="326">
        <v>32</v>
      </c>
      <c r="S13" s="326">
        <v>1</v>
      </c>
      <c r="T13" s="327">
        <v>123</v>
      </c>
      <c r="U13" s="326">
        <v>74</v>
      </c>
      <c r="V13" s="326">
        <v>22</v>
      </c>
      <c r="W13" s="326">
        <v>89</v>
      </c>
      <c r="X13" s="326">
        <v>10</v>
      </c>
      <c r="Y13" s="326">
        <v>5</v>
      </c>
      <c r="Z13" s="326">
        <v>4</v>
      </c>
      <c r="AA13" s="327">
        <v>85</v>
      </c>
      <c r="AB13" s="326">
        <v>82</v>
      </c>
      <c r="AC13" s="327">
        <v>127</v>
      </c>
      <c r="AD13" s="325">
        <v>1</v>
      </c>
      <c r="AE13" s="329">
        <v>0</v>
      </c>
      <c r="AF13" s="328">
        <v>17</v>
      </c>
      <c r="AG13" s="383">
        <v>23</v>
      </c>
      <c r="AH13" s="324">
        <f>SUM(C13:AG13)</f>
        <v>2468</v>
      </c>
      <c r="AI13" s="295">
        <f t="shared" si="0"/>
        <v>0.013508705671138552</v>
      </c>
    </row>
    <row r="14" spans="1:35" s="40" customFormat="1" ht="12.75" customHeight="1">
      <c r="A14" s="477"/>
      <c r="B14" s="247" t="s">
        <v>7</v>
      </c>
      <c r="C14" s="325">
        <v>1263</v>
      </c>
      <c r="D14" s="326">
        <v>56</v>
      </c>
      <c r="E14" s="326">
        <v>438</v>
      </c>
      <c r="F14" s="326">
        <v>700</v>
      </c>
      <c r="G14" s="326">
        <v>2703</v>
      </c>
      <c r="H14" s="326">
        <v>40</v>
      </c>
      <c r="I14" s="326">
        <v>221</v>
      </c>
      <c r="J14" s="319"/>
      <c r="K14" s="326">
        <v>3441</v>
      </c>
      <c r="L14" s="326">
        <v>685</v>
      </c>
      <c r="M14" s="326">
        <v>5942</v>
      </c>
      <c r="N14" s="326">
        <v>21</v>
      </c>
      <c r="O14" s="326">
        <v>35</v>
      </c>
      <c r="P14" s="326">
        <v>84</v>
      </c>
      <c r="Q14" s="327">
        <v>4</v>
      </c>
      <c r="R14" s="326">
        <v>172</v>
      </c>
      <c r="S14" s="326">
        <v>34</v>
      </c>
      <c r="T14" s="327">
        <v>1220</v>
      </c>
      <c r="U14" s="326">
        <v>444</v>
      </c>
      <c r="V14" s="326">
        <v>675</v>
      </c>
      <c r="W14" s="326">
        <v>1450</v>
      </c>
      <c r="X14" s="326">
        <v>144</v>
      </c>
      <c r="Y14" s="326">
        <v>96</v>
      </c>
      <c r="Z14" s="326">
        <v>61</v>
      </c>
      <c r="AA14" s="327">
        <v>760</v>
      </c>
      <c r="AB14" s="326">
        <v>918</v>
      </c>
      <c r="AC14" s="327">
        <v>2963</v>
      </c>
      <c r="AD14" s="325">
        <v>26</v>
      </c>
      <c r="AE14" s="329">
        <v>9</v>
      </c>
      <c r="AF14" s="328">
        <v>332</v>
      </c>
      <c r="AG14" s="383">
        <v>47</v>
      </c>
      <c r="AH14" s="324">
        <f t="shared" si="2"/>
        <v>24984</v>
      </c>
      <c r="AI14" s="295">
        <f t="shared" si="0"/>
        <v>0.1367510139739569</v>
      </c>
    </row>
    <row r="15" spans="1:35" s="40" customFormat="1" ht="12.75" customHeight="1">
      <c r="A15" s="477"/>
      <c r="B15" s="247" t="s">
        <v>8</v>
      </c>
      <c r="C15" s="325">
        <v>627</v>
      </c>
      <c r="D15" s="326">
        <v>45</v>
      </c>
      <c r="E15" s="326">
        <v>450</v>
      </c>
      <c r="F15" s="326">
        <v>648</v>
      </c>
      <c r="G15" s="326">
        <v>3085</v>
      </c>
      <c r="H15" s="326">
        <v>64</v>
      </c>
      <c r="I15" s="326">
        <v>277</v>
      </c>
      <c r="J15" s="326">
        <v>5979</v>
      </c>
      <c r="K15" s="319"/>
      <c r="L15" s="326">
        <v>1347</v>
      </c>
      <c r="M15" s="326">
        <v>1817</v>
      </c>
      <c r="N15" s="326">
        <v>15</v>
      </c>
      <c r="O15" s="326">
        <v>29</v>
      </c>
      <c r="P15" s="326">
        <v>117</v>
      </c>
      <c r="Q15" s="327">
        <v>54</v>
      </c>
      <c r="R15" s="326">
        <v>290</v>
      </c>
      <c r="S15" s="326">
        <v>88</v>
      </c>
      <c r="T15" s="327">
        <v>1004</v>
      </c>
      <c r="U15" s="326">
        <v>416</v>
      </c>
      <c r="V15" s="326">
        <v>571</v>
      </c>
      <c r="W15" s="326">
        <v>313</v>
      </c>
      <c r="X15" s="326">
        <v>287</v>
      </c>
      <c r="Y15" s="326">
        <v>94</v>
      </c>
      <c r="Z15" s="326">
        <v>62</v>
      </c>
      <c r="AA15" s="327">
        <v>880</v>
      </c>
      <c r="AB15" s="326">
        <v>1486</v>
      </c>
      <c r="AC15" s="327">
        <v>5232</v>
      </c>
      <c r="AD15" s="325">
        <v>35</v>
      </c>
      <c r="AE15" s="329">
        <v>1</v>
      </c>
      <c r="AF15" s="328">
        <v>454</v>
      </c>
      <c r="AG15" s="383">
        <v>178</v>
      </c>
      <c r="AH15" s="324">
        <f t="shared" si="2"/>
        <v>25945</v>
      </c>
      <c r="AI15" s="295">
        <f t="shared" si="0"/>
        <v>0.14201108939938806</v>
      </c>
    </row>
    <row r="16" spans="1:35" s="40" customFormat="1" ht="12.75" customHeight="1">
      <c r="A16" s="477"/>
      <c r="B16" s="247" t="s">
        <v>46</v>
      </c>
      <c r="C16" s="325">
        <v>79</v>
      </c>
      <c r="D16" s="326">
        <v>8</v>
      </c>
      <c r="E16" s="326">
        <v>36</v>
      </c>
      <c r="F16" s="326">
        <v>44</v>
      </c>
      <c r="G16" s="326">
        <v>245</v>
      </c>
      <c r="H16" s="326">
        <v>0</v>
      </c>
      <c r="I16" s="326">
        <v>2</v>
      </c>
      <c r="J16" s="326">
        <v>324</v>
      </c>
      <c r="K16" s="326">
        <v>464</v>
      </c>
      <c r="L16" s="319"/>
      <c r="M16" s="326">
        <v>102</v>
      </c>
      <c r="N16" s="326">
        <v>4</v>
      </c>
      <c r="O16" s="326">
        <v>0</v>
      </c>
      <c r="P16" s="326">
        <v>1</v>
      </c>
      <c r="Q16" s="327">
        <v>28</v>
      </c>
      <c r="R16" s="326">
        <v>8</v>
      </c>
      <c r="S16" s="326">
        <v>22</v>
      </c>
      <c r="T16" s="327">
        <v>68</v>
      </c>
      <c r="U16" s="326">
        <v>45</v>
      </c>
      <c r="V16" s="326">
        <v>23</v>
      </c>
      <c r="W16" s="326">
        <v>12</v>
      </c>
      <c r="X16" s="326">
        <v>0</v>
      </c>
      <c r="Y16" s="326">
        <v>4</v>
      </c>
      <c r="Z16" s="326">
        <v>1</v>
      </c>
      <c r="AA16" s="327">
        <v>36</v>
      </c>
      <c r="AB16" s="326">
        <v>79</v>
      </c>
      <c r="AC16" s="327">
        <v>158</v>
      </c>
      <c r="AD16" s="325">
        <v>0</v>
      </c>
      <c r="AE16" s="329">
        <v>2</v>
      </c>
      <c r="AF16" s="328">
        <v>21</v>
      </c>
      <c r="AG16" s="383">
        <v>1</v>
      </c>
      <c r="AH16" s="324">
        <f t="shared" si="2"/>
        <v>1817</v>
      </c>
      <c r="AI16" s="295">
        <f t="shared" si="0"/>
        <v>0.009945428770040012</v>
      </c>
    </row>
    <row r="17" spans="1:35" s="40" customFormat="1" ht="12.75" customHeight="1">
      <c r="A17" s="477"/>
      <c r="B17" s="247" t="s">
        <v>10</v>
      </c>
      <c r="C17" s="325">
        <v>649</v>
      </c>
      <c r="D17" s="326">
        <v>18</v>
      </c>
      <c r="E17" s="326">
        <v>156</v>
      </c>
      <c r="F17" s="326">
        <v>365</v>
      </c>
      <c r="G17" s="326">
        <v>1826</v>
      </c>
      <c r="H17" s="326">
        <v>55</v>
      </c>
      <c r="I17" s="326">
        <v>154</v>
      </c>
      <c r="J17" s="326">
        <v>6713</v>
      </c>
      <c r="K17" s="326">
        <v>2843</v>
      </c>
      <c r="L17" s="326">
        <v>286</v>
      </c>
      <c r="M17" s="319"/>
      <c r="N17" s="326">
        <v>19</v>
      </c>
      <c r="O17" s="326">
        <v>16</v>
      </c>
      <c r="P17" s="326">
        <v>56</v>
      </c>
      <c r="Q17" s="327">
        <v>7</v>
      </c>
      <c r="R17" s="326">
        <v>148</v>
      </c>
      <c r="S17" s="326">
        <v>98</v>
      </c>
      <c r="T17" s="327">
        <v>644</v>
      </c>
      <c r="U17" s="326">
        <v>311</v>
      </c>
      <c r="V17" s="326">
        <v>279</v>
      </c>
      <c r="W17" s="326">
        <v>821</v>
      </c>
      <c r="X17" s="326">
        <v>169</v>
      </c>
      <c r="Y17" s="326">
        <v>22</v>
      </c>
      <c r="Z17" s="326">
        <v>22</v>
      </c>
      <c r="AA17" s="327">
        <v>394</v>
      </c>
      <c r="AB17" s="326">
        <v>489</v>
      </c>
      <c r="AC17" s="327">
        <v>1498</v>
      </c>
      <c r="AD17" s="325">
        <v>21</v>
      </c>
      <c r="AE17" s="329">
        <v>1</v>
      </c>
      <c r="AF17" s="328">
        <v>192</v>
      </c>
      <c r="AG17" s="383">
        <v>92</v>
      </c>
      <c r="AH17" s="324">
        <f t="shared" si="2"/>
        <v>18364</v>
      </c>
      <c r="AI17" s="295">
        <f t="shared" si="0"/>
        <v>0.10051615516401473</v>
      </c>
    </row>
    <row r="18" spans="1:35" s="40" customFormat="1" ht="12.75" customHeight="1">
      <c r="A18" s="477"/>
      <c r="B18" s="248" t="s">
        <v>25</v>
      </c>
      <c r="C18" s="326">
        <v>4</v>
      </c>
      <c r="D18" s="326">
        <v>0</v>
      </c>
      <c r="E18" s="326">
        <v>2</v>
      </c>
      <c r="F18" s="326">
        <v>0</v>
      </c>
      <c r="G18" s="326">
        <v>5</v>
      </c>
      <c r="H18" s="326">
        <v>2</v>
      </c>
      <c r="I18" s="326">
        <v>19</v>
      </c>
      <c r="J18" s="326">
        <v>34</v>
      </c>
      <c r="K18" s="326">
        <v>23</v>
      </c>
      <c r="L18" s="326">
        <v>0</v>
      </c>
      <c r="M18" s="326">
        <v>12</v>
      </c>
      <c r="N18" s="319"/>
      <c r="O18" s="326">
        <v>0</v>
      </c>
      <c r="P18" s="326">
        <v>3</v>
      </c>
      <c r="Q18" s="327">
        <v>0</v>
      </c>
      <c r="R18" s="326">
        <v>1</v>
      </c>
      <c r="S18" s="329">
        <v>0</v>
      </c>
      <c r="T18" s="330">
        <v>0</v>
      </c>
      <c r="U18" s="326">
        <v>8</v>
      </c>
      <c r="V18" s="329">
        <v>1</v>
      </c>
      <c r="W18" s="329">
        <v>4</v>
      </c>
      <c r="X18" s="326">
        <v>1</v>
      </c>
      <c r="Y18" s="329">
        <v>0</v>
      </c>
      <c r="Z18" s="329">
        <v>0</v>
      </c>
      <c r="AA18" s="327">
        <v>11</v>
      </c>
      <c r="AB18" s="326">
        <v>4</v>
      </c>
      <c r="AC18" s="330">
        <v>12</v>
      </c>
      <c r="AD18" s="325">
        <v>0</v>
      </c>
      <c r="AE18" s="329">
        <v>0</v>
      </c>
      <c r="AF18" s="383">
        <v>0</v>
      </c>
      <c r="AG18" s="383">
        <v>6</v>
      </c>
      <c r="AH18" s="324">
        <f t="shared" si="2"/>
        <v>152</v>
      </c>
      <c r="AI18" s="295">
        <f t="shared" si="0"/>
        <v>0.0008319786312856807</v>
      </c>
    </row>
    <row r="19" spans="1:35" s="40" customFormat="1" ht="12.75" customHeight="1">
      <c r="A19" s="477"/>
      <c r="B19" s="247" t="s">
        <v>26</v>
      </c>
      <c r="C19" s="326">
        <v>64</v>
      </c>
      <c r="D19" s="326">
        <v>2</v>
      </c>
      <c r="E19" s="326">
        <v>24</v>
      </c>
      <c r="F19" s="326">
        <v>67</v>
      </c>
      <c r="G19" s="326">
        <v>202</v>
      </c>
      <c r="H19" s="326">
        <v>16</v>
      </c>
      <c r="I19" s="326">
        <v>58</v>
      </c>
      <c r="J19" s="326">
        <v>94</v>
      </c>
      <c r="K19" s="326">
        <v>83</v>
      </c>
      <c r="L19" s="326">
        <v>7</v>
      </c>
      <c r="M19" s="326">
        <v>72</v>
      </c>
      <c r="N19" s="320">
        <v>11</v>
      </c>
      <c r="O19" s="319"/>
      <c r="P19" s="326">
        <v>64</v>
      </c>
      <c r="Q19" s="327">
        <v>1</v>
      </c>
      <c r="R19" s="326">
        <v>3</v>
      </c>
      <c r="S19" s="329">
        <v>3</v>
      </c>
      <c r="T19" s="330">
        <v>50</v>
      </c>
      <c r="U19" s="326">
        <v>35</v>
      </c>
      <c r="V19" s="329">
        <v>38</v>
      </c>
      <c r="W19" s="329">
        <v>40</v>
      </c>
      <c r="X19" s="326">
        <v>1</v>
      </c>
      <c r="Y19" s="329">
        <v>7</v>
      </c>
      <c r="Z19" s="329">
        <v>12</v>
      </c>
      <c r="AA19" s="327">
        <v>91</v>
      </c>
      <c r="AB19" s="326">
        <v>45</v>
      </c>
      <c r="AC19" s="330">
        <v>52</v>
      </c>
      <c r="AD19" s="325">
        <v>10</v>
      </c>
      <c r="AE19" s="329">
        <v>0</v>
      </c>
      <c r="AF19" s="383">
        <v>24</v>
      </c>
      <c r="AG19" s="383">
        <v>11</v>
      </c>
      <c r="AH19" s="324">
        <f t="shared" si="2"/>
        <v>1187</v>
      </c>
      <c r="AI19" s="295">
        <f t="shared" si="0"/>
        <v>0.0064970962851059405</v>
      </c>
    </row>
    <row r="20" spans="1:35" s="40" customFormat="1" ht="12.75" customHeight="1">
      <c r="A20" s="477"/>
      <c r="B20" s="247" t="s">
        <v>27</v>
      </c>
      <c r="C20" s="331">
        <v>114</v>
      </c>
      <c r="D20" s="320">
        <v>18</v>
      </c>
      <c r="E20" s="320">
        <v>81</v>
      </c>
      <c r="F20" s="320">
        <v>255</v>
      </c>
      <c r="G20" s="320">
        <v>332</v>
      </c>
      <c r="H20" s="320">
        <v>20</v>
      </c>
      <c r="I20" s="320">
        <v>43</v>
      </c>
      <c r="J20" s="320">
        <v>158</v>
      </c>
      <c r="K20" s="320">
        <v>166</v>
      </c>
      <c r="L20" s="320">
        <v>38</v>
      </c>
      <c r="M20" s="320">
        <v>147</v>
      </c>
      <c r="N20" s="320">
        <v>49</v>
      </c>
      <c r="O20" s="320">
        <v>57</v>
      </c>
      <c r="P20" s="319"/>
      <c r="Q20" s="321">
        <v>0</v>
      </c>
      <c r="R20" s="320">
        <v>33</v>
      </c>
      <c r="S20" s="320">
        <v>0</v>
      </c>
      <c r="T20" s="321">
        <v>79</v>
      </c>
      <c r="U20" s="320">
        <v>88</v>
      </c>
      <c r="V20" s="320">
        <v>118</v>
      </c>
      <c r="W20" s="320">
        <v>142</v>
      </c>
      <c r="X20" s="320">
        <v>9</v>
      </c>
      <c r="Y20" s="320">
        <v>30</v>
      </c>
      <c r="Z20" s="320">
        <v>34</v>
      </c>
      <c r="AA20" s="321">
        <v>219</v>
      </c>
      <c r="AB20" s="320">
        <v>143</v>
      </c>
      <c r="AC20" s="321">
        <v>99</v>
      </c>
      <c r="AD20" s="331">
        <v>5</v>
      </c>
      <c r="AE20" s="323">
        <v>0</v>
      </c>
      <c r="AF20" s="322">
        <v>56</v>
      </c>
      <c r="AG20" s="382">
        <v>120</v>
      </c>
      <c r="AH20" s="324">
        <f t="shared" si="2"/>
        <v>2653</v>
      </c>
      <c r="AI20" s="295">
        <f t="shared" si="0"/>
        <v>0.014521311242111255</v>
      </c>
    </row>
    <row r="21" spans="1:35" s="40" customFormat="1" ht="12.75" customHeight="1">
      <c r="A21" s="477"/>
      <c r="B21" s="247" t="s">
        <v>11</v>
      </c>
      <c r="C21" s="331">
        <v>37</v>
      </c>
      <c r="D21" s="320">
        <v>2</v>
      </c>
      <c r="E21" s="320">
        <v>2</v>
      </c>
      <c r="F21" s="320">
        <v>1</v>
      </c>
      <c r="G21" s="320">
        <v>195</v>
      </c>
      <c r="H21" s="320">
        <v>0</v>
      </c>
      <c r="I21" s="320">
        <v>0</v>
      </c>
      <c r="J21" s="320">
        <v>13</v>
      </c>
      <c r="K21" s="320">
        <v>59</v>
      </c>
      <c r="L21" s="320">
        <v>1</v>
      </c>
      <c r="M21" s="320">
        <v>6</v>
      </c>
      <c r="N21" s="320">
        <v>0</v>
      </c>
      <c r="O21" s="320">
        <v>0</v>
      </c>
      <c r="P21" s="320">
        <v>0</v>
      </c>
      <c r="Q21" s="332"/>
      <c r="R21" s="320">
        <v>1</v>
      </c>
      <c r="S21" s="320">
        <v>0</v>
      </c>
      <c r="T21" s="321">
        <v>5</v>
      </c>
      <c r="U21" s="320">
        <v>8</v>
      </c>
      <c r="V21" s="320">
        <v>1</v>
      </c>
      <c r="W21" s="320">
        <v>8</v>
      </c>
      <c r="X21" s="320">
        <v>1</v>
      </c>
      <c r="Y21" s="320">
        <v>0</v>
      </c>
      <c r="Z21" s="320">
        <v>0</v>
      </c>
      <c r="AA21" s="321">
        <v>4</v>
      </c>
      <c r="AB21" s="320">
        <v>6</v>
      </c>
      <c r="AC21" s="321">
        <v>20</v>
      </c>
      <c r="AD21" s="331">
        <v>0</v>
      </c>
      <c r="AE21" s="323">
        <v>1</v>
      </c>
      <c r="AF21" s="322">
        <v>1</v>
      </c>
      <c r="AG21" s="382">
        <v>0</v>
      </c>
      <c r="AH21" s="324">
        <f t="shared" si="2"/>
        <v>372</v>
      </c>
      <c r="AI21" s="295">
        <f t="shared" si="0"/>
        <v>0.002036158229199166</v>
      </c>
    </row>
    <row r="22" spans="1:35" s="40" customFormat="1" ht="12.75" customHeight="1">
      <c r="A22" s="477"/>
      <c r="B22" s="247" t="s">
        <v>28</v>
      </c>
      <c r="C22" s="331">
        <v>221</v>
      </c>
      <c r="D22" s="320">
        <v>7</v>
      </c>
      <c r="E22" s="320">
        <v>46</v>
      </c>
      <c r="F22" s="320">
        <v>99</v>
      </c>
      <c r="G22" s="320">
        <v>897</v>
      </c>
      <c r="H22" s="320">
        <v>10</v>
      </c>
      <c r="I22" s="320">
        <v>73</v>
      </c>
      <c r="J22" s="320">
        <v>294</v>
      </c>
      <c r="K22" s="320">
        <v>407</v>
      </c>
      <c r="L22" s="320">
        <v>28</v>
      </c>
      <c r="M22" s="320">
        <v>300</v>
      </c>
      <c r="N22" s="320">
        <v>3</v>
      </c>
      <c r="O22" s="320">
        <v>3</v>
      </c>
      <c r="P22" s="320">
        <v>5</v>
      </c>
      <c r="Q22" s="320">
        <v>0</v>
      </c>
      <c r="R22" s="319"/>
      <c r="S22" s="320">
        <v>1</v>
      </c>
      <c r="T22" s="321">
        <v>236</v>
      </c>
      <c r="U22" s="320">
        <v>202</v>
      </c>
      <c r="V22" s="320">
        <v>80</v>
      </c>
      <c r="W22" s="320">
        <v>108</v>
      </c>
      <c r="X22" s="320">
        <v>29</v>
      </c>
      <c r="Y22" s="320">
        <v>27</v>
      </c>
      <c r="Z22" s="320">
        <v>25</v>
      </c>
      <c r="AA22" s="321">
        <v>268</v>
      </c>
      <c r="AB22" s="320">
        <v>81</v>
      </c>
      <c r="AC22" s="321">
        <v>187</v>
      </c>
      <c r="AD22" s="331">
        <v>3</v>
      </c>
      <c r="AE22" s="323">
        <v>5</v>
      </c>
      <c r="AF22" s="322">
        <v>51</v>
      </c>
      <c r="AG22" s="382">
        <v>56</v>
      </c>
      <c r="AH22" s="324">
        <f t="shared" si="2"/>
        <v>3752</v>
      </c>
      <c r="AI22" s="295">
        <f t="shared" si="0"/>
        <v>0.0205367356880518</v>
      </c>
    </row>
    <row r="23" spans="1:35" s="40" customFormat="1" ht="12.75" customHeight="1">
      <c r="A23" s="477"/>
      <c r="B23" s="247" t="s">
        <v>43</v>
      </c>
      <c r="C23" s="331">
        <v>8</v>
      </c>
      <c r="D23" s="320">
        <v>0</v>
      </c>
      <c r="E23" s="320">
        <v>1</v>
      </c>
      <c r="F23" s="320">
        <v>4</v>
      </c>
      <c r="G23" s="320">
        <v>0</v>
      </c>
      <c r="H23" s="320">
        <v>0</v>
      </c>
      <c r="I23" s="320">
        <v>0</v>
      </c>
      <c r="J23" s="320">
        <v>4</v>
      </c>
      <c r="K23" s="320">
        <v>1</v>
      </c>
      <c r="L23" s="320">
        <v>14</v>
      </c>
      <c r="M23" s="320">
        <v>34</v>
      </c>
      <c r="N23" s="320">
        <v>0</v>
      </c>
      <c r="O23" s="320">
        <v>0</v>
      </c>
      <c r="P23" s="320">
        <v>0</v>
      </c>
      <c r="Q23" s="320">
        <v>0</v>
      </c>
      <c r="R23" s="320">
        <v>0</v>
      </c>
      <c r="S23" s="319"/>
      <c r="T23" s="321">
        <v>5</v>
      </c>
      <c r="U23" s="320">
        <v>0</v>
      </c>
      <c r="V23" s="320">
        <v>3</v>
      </c>
      <c r="W23" s="320">
        <v>2</v>
      </c>
      <c r="X23" s="320">
        <v>0</v>
      </c>
      <c r="Y23" s="320">
        <v>1</v>
      </c>
      <c r="Z23" s="320">
        <v>0</v>
      </c>
      <c r="AA23" s="321">
        <v>9</v>
      </c>
      <c r="AB23" s="320">
        <v>5</v>
      </c>
      <c r="AC23" s="321">
        <v>23</v>
      </c>
      <c r="AD23" s="331">
        <v>0</v>
      </c>
      <c r="AE23" s="323">
        <v>0</v>
      </c>
      <c r="AF23" s="322">
        <v>2</v>
      </c>
      <c r="AG23" s="382">
        <v>1</v>
      </c>
      <c r="AH23" s="324">
        <f t="shared" si="2"/>
        <v>117</v>
      </c>
      <c r="AI23" s="295">
        <f t="shared" si="0"/>
        <v>0.0006404046043448989</v>
      </c>
    </row>
    <row r="24" spans="1:35" s="40" customFormat="1" ht="12.75" customHeight="1">
      <c r="A24" s="477"/>
      <c r="B24" s="247" t="s">
        <v>12</v>
      </c>
      <c r="C24" s="331">
        <v>382</v>
      </c>
      <c r="D24" s="320">
        <v>14</v>
      </c>
      <c r="E24" s="320">
        <v>66</v>
      </c>
      <c r="F24" s="320">
        <v>206</v>
      </c>
      <c r="G24" s="320">
        <v>563</v>
      </c>
      <c r="H24" s="320">
        <v>16</v>
      </c>
      <c r="I24" s="320">
        <v>42</v>
      </c>
      <c r="J24" s="320">
        <v>1048</v>
      </c>
      <c r="K24" s="320">
        <v>598</v>
      </c>
      <c r="L24" s="320">
        <v>120</v>
      </c>
      <c r="M24" s="320">
        <v>308</v>
      </c>
      <c r="N24" s="320">
        <v>5</v>
      </c>
      <c r="O24" s="320">
        <v>6</v>
      </c>
      <c r="P24" s="320">
        <v>19</v>
      </c>
      <c r="Q24" s="320">
        <v>2</v>
      </c>
      <c r="R24" s="320">
        <v>93</v>
      </c>
      <c r="S24" s="320">
        <v>13</v>
      </c>
      <c r="T24" s="332"/>
      <c r="U24" s="320">
        <v>161</v>
      </c>
      <c r="V24" s="320">
        <v>55</v>
      </c>
      <c r="W24" s="320">
        <v>102</v>
      </c>
      <c r="X24" s="320">
        <v>8</v>
      </c>
      <c r="Y24" s="320">
        <v>9</v>
      </c>
      <c r="Z24" s="320">
        <v>0</v>
      </c>
      <c r="AA24" s="321">
        <v>323</v>
      </c>
      <c r="AB24" s="320">
        <v>587</v>
      </c>
      <c r="AC24" s="321">
        <v>841</v>
      </c>
      <c r="AD24" s="331">
        <v>15</v>
      </c>
      <c r="AE24" s="323">
        <v>0</v>
      </c>
      <c r="AF24" s="322">
        <v>184</v>
      </c>
      <c r="AG24" s="382">
        <v>200</v>
      </c>
      <c r="AH24" s="324">
        <f t="shared" si="2"/>
        <v>5986</v>
      </c>
      <c r="AI24" s="295">
        <f t="shared" si="0"/>
        <v>0.03276463215050056</v>
      </c>
    </row>
    <row r="25" spans="1:35" s="40" customFormat="1" ht="12.75" customHeight="1">
      <c r="A25" s="477"/>
      <c r="B25" s="247" t="s">
        <v>13</v>
      </c>
      <c r="C25" s="331">
        <v>89</v>
      </c>
      <c r="D25" s="320">
        <v>10</v>
      </c>
      <c r="E25" s="320">
        <v>97</v>
      </c>
      <c r="F25" s="320">
        <v>143</v>
      </c>
      <c r="G25" s="320">
        <v>519</v>
      </c>
      <c r="H25" s="320">
        <v>32</v>
      </c>
      <c r="I25" s="320">
        <v>39</v>
      </c>
      <c r="J25" s="320">
        <v>786</v>
      </c>
      <c r="K25" s="320">
        <v>557</v>
      </c>
      <c r="L25" s="320">
        <v>143</v>
      </c>
      <c r="M25" s="320">
        <v>402</v>
      </c>
      <c r="N25" s="320">
        <v>4</v>
      </c>
      <c r="O25" s="320">
        <v>17</v>
      </c>
      <c r="P25" s="320">
        <v>31</v>
      </c>
      <c r="Q25" s="320">
        <v>3</v>
      </c>
      <c r="R25" s="320">
        <v>53</v>
      </c>
      <c r="S25" s="320">
        <v>13</v>
      </c>
      <c r="T25" s="321">
        <v>236</v>
      </c>
      <c r="U25" s="319"/>
      <c r="V25" s="320">
        <v>75</v>
      </c>
      <c r="W25" s="320">
        <v>102</v>
      </c>
      <c r="X25" s="320">
        <v>19</v>
      </c>
      <c r="Y25" s="320">
        <v>35</v>
      </c>
      <c r="Z25" s="320">
        <v>12</v>
      </c>
      <c r="AA25" s="320">
        <v>279</v>
      </c>
      <c r="AB25" s="321">
        <v>366</v>
      </c>
      <c r="AC25" s="320">
        <v>380</v>
      </c>
      <c r="AD25" s="321">
        <v>22</v>
      </c>
      <c r="AE25" s="331">
        <v>2</v>
      </c>
      <c r="AF25" s="323">
        <v>91</v>
      </c>
      <c r="AG25" s="322">
        <v>51</v>
      </c>
      <c r="AH25" s="324">
        <f t="shared" si="2"/>
        <v>4608</v>
      </c>
      <c r="AI25" s="295">
        <f t="shared" si="0"/>
        <v>0.025222089032660634</v>
      </c>
    </row>
    <row r="26" spans="1:35" s="40" customFormat="1" ht="12.75" customHeight="1">
      <c r="A26" s="477"/>
      <c r="B26" s="247" t="s">
        <v>29</v>
      </c>
      <c r="C26" s="331">
        <v>561</v>
      </c>
      <c r="D26" s="320">
        <v>93</v>
      </c>
      <c r="E26" s="320">
        <v>423</v>
      </c>
      <c r="F26" s="320">
        <v>710</v>
      </c>
      <c r="G26" s="320">
        <v>2466</v>
      </c>
      <c r="H26" s="320">
        <v>53</v>
      </c>
      <c r="I26" s="320">
        <v>393</v>
      </c>
      <c r="J26" s="320">
        <v>1521</v>
      </c>
      <c r="K26" s="320">
        <v>1210</v>
      </c>
      <c r="L26" s="320">
        <v>161</v>
      </c>
      <c r="M26" s="320">
        <v>1047</v>
      </c>
      <c r="N26" s="320">
        <v>30</v>
      </c>
      <c r="O26" s="320">
        <v>52</v>
      </c>
      <c r="P26" s="320">
        <v>137</v>
      </c>
      <c r="Q26" s="320">
        <v>3</v>
      </c>
      <c r="R26" s="320">
        <v>155</v>
      </c>
      <c r="S26" s="320">
        <v>11</v>
      </c>
      <c r="T26" s="321">
        <v>476</v>
      </c>
      <c r="U26" s="320">
        <v>324</v>
      </c>
      <c r="V26" s="319"/>
      <c r="W26" s="320">
        <v>619</v>
      </c>
      <c r="X26" s="320">
        <v>34</v>
      </c>
      <c r="Y26" s="320">
        <v>115</v>
      </c>
      <c r="Z26" s="320">
        <v>182</v>
      </c>
      <c r="AA26" s="321">
        <v>482</v>
      </c>
      <c r="AB26" s="320">
        <v>362</v>
      </c>
      <c r="AC26" s="321">
        <v>727</v>
      </c>
      <c r="AD26" s="331">
        <v>22</v>
      </c>
      <c r="AE26" s="323">
        <v>0</v>
      </c>
      <c r="AF26" s="322">
        <v>153</v>
      </c>
      <c r="AG26" s="382">
        <v>332</v>
      </c>
      <c r="AH26" s="324">
        <f t="shared" si="2"/>
        <v>12854</v>
      </c>
      <c r="AI26" s="295">
        <f t="shared" si="0"/>
        <v>0.07035692977990882</v>
      </c>
    </row>
    <row r="27" spans="1:35" s="40" customFormat="1" ht="12.75" customHeight="1">
      <c r="A27" s="477"/>
      <c r="B27" s="247" t="s">
        <v>14</v>
      </c>
      <c r="C27" s="331">
        <v>181</v>
      </c>
      <c r="D27" s="320">
        <v>15</v>
      </c>
      <c r="E27" s="320">
        <v>248</v>
      </c>
      <c r="F27" s="320">
        <v>87</v>
      </c>
      <c r="G27" s="320">
        <v>179</v>
      </c>
      <c r="H27" s="320">
        <v>25</v>
      </c>
      <c r="I27" s="320">
        <v>43</v>
      </c>
      <c r="J27" s="320">
        <v>1259</v>
      </c>
      <c r="K27" s="320">
        <v>278</v>
      </c>
      <c r="L27" s="320">
        <v>18</v>
      </c>
      <c r="M27" s="320">
        <v>807</v>
      </c>
      <c r="N27" s="320">
        <v>3</v>
      </c>
      <c r="O27" s="320">
        <v>18</v>
      </c>
      <c r="P27" s="320">
        <v>82</v>
      </c>
      <c r="Q27" s="320">
        <v>1</v>
      </c>
      <c r="R27" s="320">
        <v>101</v>
      </c>
      <c r="S27" s="320">
        <v>6</v>
      </c>
      <c r="T27" s="321">
        <v>236</v>
      </c>
      <c r="U27" s="320">
        <v>66</v>
      </c>
      <c r="V27" s="320">
        <v>399</v>
      </c>
      <c r="W27" s="319"/>
      <c r="X27" s="320">
        <v>97</v>
      </c>
      <c r="Y27" s="320">
        <v>91</v>
      </c>
      <c r="Z27" s="320">
        <v>48</v>
      </c>
      <c r="AA27" s="321">
        <v>127</v>
      </c>
      <c r="AB27" s="320">
        <v>112</v>
      </c>
      <c r="AC27" s="321">
        <v>157</v>
      </c>
      <c r="AD27" s="331">
        <v>0</v>
      </c>
      <c r="AE27" s="323">
        <v>0</v>
      </c>
      <c r="AF27" s="322">
        <v>44</v>
      </c>
      <c r="AG27" s="382">
        <v>25</v>
      </c>
      <c r="AH27" s="324">
        <f t="shared" si="2"/>
        <v>4753</v>
      </c>
      <c r="AI27" s="295">
        <f t="shared" si="0"/>
        <v>0.026015752858558158</v>
      </c>
    </row>
    <row r="28" spans="1:35" s="40" customFormat="1" ht="12.75" customHeight="1">
      <c r="A28" s="477"/>
      <c r="B28" s="247" t="s">
        <v>30</v>
      </c>
      <c r="C28" s="331">
        <v>160</v>
      </c>
      <c r="D28" s="320">
        <v>0</v>
      </c>
      <c r="E28" s="320">
        <v>15</v>
      </c>
      <c r="F28" s="320">
        <v>72</v>
      </c>
      <c r="G28" s="320">
        <v>460</v>
      </c>
      <c r="H28" s="320">
        <v>1</v>
      </c>
      <c r="I28" s="320">
        <v>86</v>
      </c>
      <c r="J28" s="320">
        <v>391</v>
      </c>
      <c r="K28" s="320">
        <v>975</v>
      </c>
      <c r="L28" s="320">
        <v>17</v>
      </c>
      <c r="M28" s="320">
        <v>462</v>
      </c>
      <c r="N28" s="320">
        <v>2</v>
      </c>
      <c r="O28" s="320">
        <v>1</v>
      </c>
      <c r="P28" s="320">
        <v>12</v>
      </c>
      <c r="Q28" s="320">
        <v>0</v>
      </c>
      <c r="R28" s="320">
        <v>58</v>
      </c>
      <c r="S28" s="320">
        <v>6</v>
      </c>
      <c r="T28" s="321">
        <v>72</v>
      </c>
      <c r="U28" s="320">
        <v>71</v>
      </c>
      <c r="V28" s="320">
        <v>57</v>
      </c>
      <c r="W28" s="320">
        <v>136</v>
      </c>
      <c r="X28" s="319"/>
      <c r="Y28" s="320">
        <v>5</v>
      </c>
      <c r="Z28" s="320">
        <v>9</v>
      </c>
      <c r="AA28" s="321">
        <v>34</v>
      </c>
      <c r="AB28" s="320">
        <v>27</v>
      </c>
      <c r="AC28" s="321">
        <v>228</v>
      </c>
      <c r="AD28" s="331">
        <v>0</v>
      </c>
      <c r="AE28" s="323">
        <v>0</v>
      </c>
      <c r="AF28" s="322">
        <v>4</v>
      </c>
      <c r="AG28" s="382">
        <v>18</v>
      </c>
      <c r="AH28" s="324">
        <f t="shared" si="2"/>
        <v>3379</v>
      </c>
      <c r="AI28" s="295">
        <f t="shared" si="0"/>
        <v>0.018495103915225755</v>
      </c>
    </row>
    <row r="29" spans="1:35" s="40" customFormat="1" ht="12.75" customHeight="1">
      <c r="A29" s="477"/>
      <c r="B29" s="247" t="s">
        <v>31</v>
      </c>
      <c r="C29" s="331">
        <v>35</v>
      </c>
      <c r="D29" s="320">
        <v>3</v>
      </c>
      <c r="E29" s="320">
        <v>57</v>
      </c>
      <c r="F29" s="320">
        <v>41</v>
      </c>
      <c r="G29" s="320">
        <v>169</v>
      </c>
      <c r="H29" s="320">
        <v>5</v>
      </c>
      <c r="I29" s="320">
        <v>25</v>
      </c>
      <c r="J29" s="320">
        <v>178</v>
      </c>
      <c r="K29" s="320">
        <v>76</v>
      </c>
      <c r="L29" s="320">
        <v>15</v>
      </c>
      <c r="M29" s="320">
        <v>86</v>
      </c>
      <c r="N29" s="320">
        <v>0</v>
      </c>
      <c r="O29" s="320">
        <v>4</v>
      </c>
      <c r="P29" s="320">
        <v>13</v>
      </c>
      <c r="Q29" s="320">
        <v>0</v>
      </c>
      <c r="R29" s="320">
        <v>15</v>
      </c>
      <c r="S29" s="320">
        <v>2</v>
      </c>
      <c r="T29" s="321">
        <v>49</v>
      </c>
      <c r="U29" s="320">
        <v>116</v>
      </c>
      <c r="V29" s="320">
        <v>47</v>
      </c>
      <c r="W29" s="320">
        <v>93</v>
      </c>
      <c r="X29" s="320">
        <v>2</v>
      </c>
      <c r="Y29" s="319"/>
      <c r="Z29" s="320">
        <v>10</v>
      </c>
      <c r="AA29" s="321">
        <v>36</v>
      </c>
      <c r="AB29" s="320">
        <v>30</v>
      </c>
      <c r="AC29" s="321">
        <v>45</v>
      </c>
      <c r="AD29" s="331">
        <v>1</v>
      </c>
      <c r="AE29" s="323">
        <v>1</v>
      </c>
      <c r="AF29" s="322">
        <v>4</v>
      </c>
      <c r="AG29" s="382">
        <v>34</v>
      </c>
      <c r="AH29" s="324">
        <f t="shared" si="2"/>
        <v>1192</v>
      </c>
      <c r="AI29" s="295">
        <f t="shared" si="0"/>
        <v>0.0065244640032403375</v>
      </c>
    </row>
    <row r="30" spans="1:35" s="40" customFormat="1" ht="12.75" customHeight="1">
      <c r="A30" s="477"/>
      <c r="B30" s="247" t="s">
        <v>32</v>
      </c>
      <c r="C30" s="331">
        <v>72</v>
      </c>
      <c r="D30" s="320">
        <v>7</v>
      </c>
      <c r="E30" s="320">
        <v>277</v>
      </c>
      <c r="F30" s="320">
        <v>27</v>
      </c>
      <c r="G30" s="320">
        <v>263</v>
      </c>
      <c r="H30" s="320">
        <v>3</v>
      </c>
      <c r="I30" s="320">
        <v>33</v>
      </c>
      <c r="J30" s="320">
        <v>140</v>
      </c>
      <c r="K30" s="320">
        <v>167</v>
      </c>
      <c r="L30" s="320">
        <v>9</v>
      </c>
      <c r="M30" s="320">
        <v>101</v>
      </c>
      <c r="N30" s="320">
        <v>7</v>
      </c>
      <c r="O30" s="320">
        <v>5</v>
      </c>
      <c r="P30" s="320">
        <v>15</v>
      </c>
      <c r="Q30" s="320">
        <v>2</v>
      </c>
      <c r="R30" s="320">
        <v>20</v>
      </c>
      <c r="S30" s="320">
        <v>7</v>
      </c>
      <c r="T30" s="321">
        <v>43</v>
      </c>
      <c r="U30" s="320">
        <v>83</v>
      </c>
      <c r="V30" s="320">
        <v>83</v>
      </c>
      <c r="W30" s="320">
        <v>67</v>
      </c>
      <c r="X30" s="320">
        <v>6</v>
      </c>
      <c r="Y30" s="320">
        <v>18</v>
      </c>
      <c r="Z30" s="319"/>
      <c r="AA30" s="321">
        <v>88</v>
      </c>
      <c r="AB30" s="320">
        <v>25</v>
      </c>
      <c r="AC30" s="321">
        <v>85</v>
      </c>
      <c r="AD30" s="331">
        <v>4</v>
      </c>
      <c r="AE30" s="323">
        <v>0</v>
      </c>
      <c r="AF30" s="322">
        <v>22</v>
      </c>
      <c r="AG30" s="382">
        <v>18</v>
      </c>
      <c r="AH30" s="324">
        <f t="shared" si="2"/>
        <v>1697</v>
      </c>
      <c r="AI30" s="295">
        <f t="shared" si="0"/>
        <v>0.009288603534814473</v>
      </c>
    </row>
    <row r="31" spans="1:35" s="40" customFormat="1" ht="12.75" customHeight="1">
      <c r="A31" s="477"/>
      <c r="B31" s="247" t="s">
        <v>37</v>
      </c>
      <c r="C31" s="331">
        <v>121</v>
      </c>
      <c r="D31" s="320">
        <v>10</v>
      </c>
      <c r="E31" s="320">
        <v>127</v>
      </c>
      <c r="F31" s="320">
        <v>53</v>
      </c>
      <c r="G31" s="320">
        <v>599</v>
      </c>
      <c r="H31" s="320">
        <v>62</v>
      </c>
      <c r="I31" s="320">
        <v>84</v>
      </c>
      <c r="J31" s="320">
        <v>560</v>
      </c>
      <c r="K31" s="320">
        <v>366</v>
      </c>
      <c r="L31" s="320">
        <v>103</v>
      </c>
      <c r="M31" s="320">
        <v>167</v>
      </c>
      <c r="N31" s="320">
        <v>22</v>
      </c>
      <c r="O31" s="320">
        <v>7</v>
      </c>
      <c r="P31" s="320">
        <v>9</v>
      </c>
      <c r="Q31" s="320">
        <v>0</v>
      </c>
      <c r="R31" s="320">
        <v>117</v>
      </c>
      <c r="S31" s="320">
        <v>17</v>
      </c>
      <c r="T31" s="321">
        <v>291</v>
      </c>
      <c r="U31" s="320">
        <v>252</v>
      </c>
      <c r="V31" s="320">
        <v>69</v>
      </c>
      <c r="W31" s="320">
        <v>86</v>
      </c>
      <c r="X31" s="320">
        <v>12</v>
      </c>
      <c r="Y31" s="320">
        <v>31</v>
      </c>
      <c r="Z31" s="320">
        <v>17</v>
      </c>
      <c r="AA31" s="332"/>
      <c r="AB31" s="320">
        <v>155</v>
      </c>
      <c r="AC31" s="321">
        <v>526</v>
      </c>
      <c r="AD31" s="331">
        <v>24</v>
      </c>
      <c r="AE31" s="323">
        <v>1</v>
      </c>
      <c r="AF31" s="322">
        <v>34</v>
      </c>
      <c r="AG31" s="382">
        <v>30</v>
      </c>
      <c r="AH31" s="324">
        <f t="shared" si="2"/>
        <v>3952</v>
      </c>
      <c r="AI31" s="295">
        <f t="shared" si="0"/>
        <v>0.021631444413427698</v>
      </c>
    </row>
    <row r="32" spans="1:35" s="40" customFormat="1" ht="13.5" customHeight="1">
      <c r="A32" s="477"/>
      <c r="B32" s="288" t="s">
        <v>16</v>
      </c>
      <c r="C32" s="331">
        <v>74</v>
      </c>
      <c r="D32" s="320">
        <v>1</v>
      </c>
      <c r="E32" s="320">
        <v>41</v>
      </c>
      <c r="F32" s="320">
        <v>62</v>
      </c>
      <c r="G32" s="320">
        <v>360</v>
      </c>
      <c r="H32" s="320">
        <v>10</v>
      </c>
      <c r="I32" s="320">
        <v>20</v>
      </c>
      <c r="J32" s="320">
        <v>297</v>
      </c>
      <c r="K32" s="320">
        <v>457</v>
      </c>
      <c r="L32" s="320">
        <v>68</v>
      </c>
      <c r="M32" s="320">
        <v>135</v>
      </c>
      <c r="N32" s="320">
        <v>1</v>
      </c>
      <c r="O32" s="320">
        <v>4</v>
      </c>
      <c r="P32" s="320">
        <v>7</v>
      </c>
      <c r="Q32" s="320">
        <v>1</v>
      </c>
      <c r="R32" s="320">
        <v>24</v>
      </c>
      <c r="S32" s="320">
        <v>19</v>
      </c>
      <c r="T32" s="321">
        <v>199</v>
      </c>
      <c r="U32" s="320">
        <v>117</v>
      </c>
      <c r="V32" s="320">
        <v>28</v>
      </c>
      <c r="W32" s="320">
        <v>48</v>
      </c>
      <c r="X32" s="320">
        <v>1</v>
      </c>
      <c r="Y32" s="320">
        <v>5</v>
      </c>
      <c r="Z32" s="320">
        <v>0</v>
      </c>
      <c r="AA32" s="320">
        <v>15</v>
      </c>
      <c r="AB32" s="332"/>
      <c r="AC32" s="322">
        <v>490</v>
      </c>
      <c r="AD32" s="331">
        <v>3</v>
      </c>
      <c r="AE32" s="323">
        <v>1</v>
      </c>
      <c r="AF32" s="322">
        <v>28</v>
      </c>
      <c r="AG32" s="382">
        <v>25</v>
      </c>
      <c r="AH32" s="324">
        <f t="shared" si="2"/>
        <v>2541</v>
      </c>
      <c r="AI32" s="295">
        <f t="shared" si="0"/>
        <v>0.013908274355900753</v>
      </c>
    </row>
    <row r="33" spans="1:35" s="40" customFormat="1" ht="12.75" customHeight="1" thickBot="1">
      <c r="A33" s="477"/>
      <c r="B33" s="288" t="s">
        <v>17</v>
      </c>
      <c r="C33" s="331">
        <v>184</v>
      </c>
      <c r="D33" s="320">
        <v>10</v>
      </c>
      <c r="E33" s="320">
        <v>140</v>
      </c>
      <c r="F33" s="320">
        <v>182</v>
      </c>
      <c r="G33" s="320">
        <v>1579</v>
      </c>
      <c r="H33" s="320">
        <v>19</v>
      </c>
      <c r="I33" s="320">
        <v>59</v>
      </c>
      <c r="J33" s="320">
        <v>2267</v>
      </c>
      <c r="K33" s="320">
        <v>3429</v>
      </c>
      <c r="L33" s="320">
        <v>126</v>
      </c>
      <c r="M33" s="320">
        <v>772</v>
      </c>
      <c r="N33" s="320">
        <v>17</v>
      </c>
      <c r="O33" s="320">
        <v>4</v>
      </c>
      <c r="P33" s="320">
        <v>5</v>
      </c>
      <c r="Q33" s="320">
        <v>3</v>
      </c>
      <c r="R33" s="320">
        <v>27</v>
      </c>
      <c r="S33" s="320">
        <v>21</v>
      </c>
      <c r="T33" s="321">
        <v>397</v>
      </c>
      <c r="U33" s="320">
        <v>168</v>
      </c>
      <c r="V33" s="320">
        <v>69</v>
      </c>
      <c r="W33" s="320">
        <v>99</v>
      </c>
      <c r="X33" s="320">
        <v>15</v>
      </c>
      <c r="Y33" s="320">
        <v>10</v>
      </c>
      <c r="Z33" s="320">
        <v>15</v>
      </c>
      <c r="AA33" s="320">
        <v>224</v>
      </c>
      <c r="AB33" s="320">
        <v>285</v>
      </c>
      <c r="AC33" s="332"/>
      <c r="AD33" s="331">
        <v>23</v>
      </c>
      <c r="AE33" s="323">
        <v>1</v>
      </c>
      <c r="AF33" s="322">
        <v>99</v>
      </c>
      <c r="AG33" s="382">
        <v>29</v>
      </c>
      <c r="AH33" s="400">
        <f t="shared" si="2"/>
        <v>10278</v>
      </c>
      <c r="AI33" s="404">
        <f t="shared" si="0"/>
        <v>0.056257081397067275</v>
      </c>
    </row>
    <row r="34" spans="1:35" s="40" customFormat="1" ht="12.75" customHeight="1" thickBot="1">
      <c r="A34" s="477"/>
      <c r="B34" s="133" t="s">
        <v>0</v>
      </c>
      <c r="C34" s="339">
        <f>SUM(C7:C33)</f>
        <v>5811</v>
      </c>
      <c r="D34" s="339">
        <f aca="true" t="shared" si="3" ref="D34:AG34">SUM(D7:D33)</f>
        <v>402</v>
      </c>
      <c r="E34" s="339">
        <f t="shared" si="3"/>
        <v>3408</v>
      </c>
      <c r="F34" s="339">
        <f t="shared" si="3"/>
        <v>4871</v>
      </c>
      <c r="G34" s="339">
        <f t="shared" si="3"/>
        <v>19115</v>
      </c>
      <c r="H34" s="339">
        <f t="shared" si="3"/>
        <v>577</v>
      </c>
      <c r="I34" s="339">
        <f t="shared" si="3"/>
        <v>2155</v>
      </c>
      <c r="J34" s="339">
        <f t="shared" si="3"/>
        <v>30392</v>
      </c>
      <c r="K34" s="339">
        <f t="shared" si="3"/>
        <v>22624</v>
      </c>
      <c r="L34" s="339">
        <f t="shared" si="3"/>
        <v>4467</v>
      </c>
      <c r="M34" s="339">
        <f t="shared" si="3"/>
        <v>15583</v>
      </c>
      <c r="N34" s="339">
        <f t="shared" si="3"/>
        <v>314</v>
      </c>
      <c r="O34" s="339">
        <f t="shared" si="3"/>
        <v>354</v>
      </c>
      <c r="P34" s="339">
        <f t="shared" si="3"/>
        <v>880</v>
      </c>
      <c r="Q34" s="340">
        <f t="shared" si="3"/>
        <v>208</v>
      </c>
      <c r="R34" s="339">
        <f t="shared" si="3"/>
        <v>1894</v>
      </c>
      <c r="S34" s="339">
        <f t="shared" si="3"/>
        <v>456</v>
      </c>
      <c r="T34" s="340">
        <f t="shared" si="3"/>
        <v>7126</v>
      </c>
      <c r="U34" s="339">
        <f t="shared" si="3"/>
        <v>4141</v>
      </c>
      <c r="V34" s="339">
        <f t="shared" si="3"/>
        <v>3662</v>
      </c>
      <c r="W34" s="339">
        <f t="shared" si="3"/>
        <v>5284</v>
      </c>
      <c r="X34" s="339">
        <f t="shared" si="3"/>
        <v>1015</v>
      </c>
      <c r="Y34" s="339">
        <f t="shared" si="3"/>
        <v>822</v>
      </c>
      <c r="Z34" s="339">
        <f t="shared" si="3"/>
        <v>676</v>
      </c>
      <c r="AA34" s="340">
        <f t="shared" si="3"/>
        <v>6165</v>
      </c>
      <c r="AB34" s="339">
        <f t="shared" si="3"/>
        <v>7838</v>
      </c>
      <c r="AC34" s="340">
        <f t="shared" si="3"/>
        <v>18729</v>
      </c>
      <c r="AD34" s="369">
        <f t="shared" si="3"/>
        <v>323</v>
      </c>
      <c r="AE34" s="342">
        <f t="shared" si="3"/>
        <v>42</v>
      </c>
      <c r="AF34" s="341">
        <f t="shared" si="3"/>
        <v>2847</v>
      </c>
      <c r="AG34" s="343">
        <f t="shared" si="3"/>
        <v>1982</v>
      </c>
      <c r="AH34" s="402">
        <f t="shared" si="2"/>
        <v>174163</v>
      </c>
      <c r="AI34" s="298">
        <f t="shared" si="0"/>
        <v>0.9532887786882105</v>
      </c>
    </row>
    <row r="35" spans="1:35" s="40" customFormat="1" ht="13.5" customHeight="1">
      <c r="A35" s="477"/>
      <c r="B35" s="288" t="s">
        <v>19</v>
      </c>
      <c r="C35" s="325">
        <v>6</v>
      </c>
      <c r="D35" s="326">
        <v>0</v>
      </c>
      <c r="E35" s="326">
        <v>1</v>
      </c>
      <c r="F35" s="326">
        <v>54</v>
      </c>
      <c r="G35" s="326">
        <v>21</v>
      </c>
      <c r="H35" s="326">
        <v>2</v>
      </c>
      <c r="I35" s="326">
        <v>7</v>
      </c>
      <c r="J35" s="326">
        <v>13</v>
      </c>
      <c r="K35" s="326">
        <v>10</v>
      </c>
      <c r="L35" s="326">
        <v>5</v>
      </c>
      <c r="M35" s="326">
        <v>14</v>
      </c>
      <c r="N35" s="326">
        <v>0</v>
      </c>
      <c r="O35" s="326">
        <v>1</v>
      </c>
      <c r="P35" s="326">
        <v>0</v>
      </c>
      <c r="Q35" s="327">
        <v>0</v>
      </c>
      <c r="R35" s="327">
        <v>6</v>
      </c>
      <c r="S35" s="327">
        <v>0</v>
      </c>
      <c r="T35" s="327">
        <v>13</v>
      </c>
      <c r="U35" s="327">
        <v>4</v>
      </c>
      <c r="V35" s="334">
        <v>0</v>
      </c>
      <c r="W35" s="334">
        <v>0</v>
      </c>
      <c r="X35" s="334">
        <v>0</v>
      </c>
      <c r="Y35" s="334">
        <v>6</v>
      </c>
      <c r="Z35" s="334">
        <v>0</v>
      </c>
      <c r="AA35" s="334">
        <v>4</v>
      </c>
      <c r="AB35" s="334">
        <v>34</v>
      </c>
      <c r="AC35" s="334">
        <v>15</v>
      </c>
      <c r="AD35" s="392"/>
      <c r="AE35" s="344"/>
      <c r="AF35" s="333"/>
      <c r="AG35" s="384"/>
      <c r="AH35" s="401">
        <f t="shared" si="2"/>
        <v>216</v>
      </c>
      <c r="AI35" s="294">
        <f t="shared" si="0"/>
        <v>0.0011822854234059673</v>
      </c>
    </row>
    <row r="36" spans="1:35" s="40" customFormat="1" ht="13.5" customHeight="1">
      <c r="A36" s="477"/>
      <c r="B36" s="288" t="s">
        <v>18</v>
      </c>
      <c r="C36" s="331">
        <v>1</v>
      </c>
      <c r="D36" s="320">
        <v>0</v>
      </c>
      <c r="E36" s="320">
        <v>0</v>
      </c>
      <c r="F36" s="320">
        <v>2</v>
      </c>
      <c r="G36" s="320">
        <v>3</v>
      </c>
      <c r="H36" s="320">
        <v>0</v>
      </c>
      <c r="I36" s="320">
        <v>0</v>
      </c>
      <c r="J36" s="320">
        <v>6</v>
      </c>
      <c r="K36" s="320">
        <v>5</v>
      </c>
      <c r="L36" s="320">
        <v>5</v>
      </c>
      <c r="M36" s="320">
        <v>0</v>
      </c>
      <c r="N36" s="320">
        <v>0</v>
      </c>
      <c r="O36" s="320">
        <v>1</v>
      </c>
      <c r="P36" s="320">
        <v>0</v>
      </c>
      <c r="Q36" s="320">
        <v>0</v>
      </c>
      <c r="R36" s="320">
        <v>1</v>
      </c>
      <c r="S36" s="320">
        <v>1</v>
      </c>
      <c r="T36" s="321">
        <v>0</v>
      </c>
      <c r="U36" s="320">
        <v>0</v>
      </c>
      <c r="V36" s="320">
        <v>0</v>
      </c>
      <c r="W36" s="320">
        <v>0</v>
      </c>
      <c r="X36" s="320">
        <v>0</v>
      </c>
      <c r="Y36" s="320">
        <v>0</v>
      </c>
      <c r="Z36" s="320">
        <v>0</v>
      </c>
      <c r="AA36" s="320">
        <v>6</v>
      </c>
      <c r="AB36" s="320">
        <v>5</v>
      </c>
      <c r="AC36" s="320">
        <v>9</v>
      </c>
      <c r="AD36" s="392"/>
      <c r="AE36" s="344"/>
      <c r="AF36" s="333"/>
      <c r="AG36" s="384"/>
      <c r="AH36" s="324">
        <f t="shared" si="2"/>
        <v>45</v>
      </c>
      <c r="AI36" s="295">
        <f t="shared" si="0"/>
        <v>0.0002463094632095765</v>
      </c>
    </row>
    <row r="37" spans="1:35" s="40" customFormat="1" ht="12.75" customHeight="1" thickBot="1">
      <c r="A37" s="477"/>
      <c r="B37" s="288" t="s">
        <v>20</v>
      </c>
      <c r="C37" s="325">
        <v>23</v>
      </c>
      <c r="D37" s="326">
        <v>1</v>
      </c>
      <c r="E37" s="326">
        <v>17</v>
      </c>
      <c r="F37" s="326">
        <v>62</v>
      </c>
      <c r="G37" s="326">
        <v>195</v>
      </c>
      <c r="H37" s="326">
        <v>4</v>
      </c>
      <c r="I37" s="326">
        <v>11</v>
      </c>
      <c r="J37" s="326">
        <v>182</v>
      </c>
      <c r="K37" s="326">
        <v>144</v>
      </c>
      <c r="L37" s="326">
        <v>26</v>
      </c>
      <c r="M37" s="326">
        <v>73</v>
      </c>
      <c r="N37" s="326">
        <v>0</v>
      </c>
      <c r="O37" s="326">
        <v>5</v>
      </c>
      <c r="P37" s="326">
        <v>7</v>
      </c>
      <c r="Q37" s="327">
        <v>0</v>
      </c>
      <c r="R37" s="313">
        <v>14</v>
      </c>
      <c r="S37" s="313">
        <v>4</v>
      </c>
      <c r="T37" s="316">
        <v>82</v>
      </c>
      <c r="U37" s="313">
        <v>49</v>
      </c>
      <c r="V37" s="313">
        <v>14</v>
      </c>
      <c r="W37" s="313">
        <v>26</v>
      </c>
      <c r="X37" s="313">
        <v>2</v>
      </c>
      <c r="Y37" s="313">
        <v>0</v>
      </c>
      <c r="Z37" s="313">
        <v>2</v>
      </c>
      <c r="AA37" s="313">
        <v>4</v>
      </c>
      <c r="AB37" s="313">
        <v>31</v>
      </c>
      <c r="AC37" s="313">
        <v>176</v>
      </c>
      <c r="AD37" s="393"/>
      <c r="AE37" s="375"/>
      <c r="AF37" s="376"/>
      <c r="AG37" s="385"/>
      <c r="AH37" s="400">
        <f t="shared" si="2"/>
        <v>1154</v>
      </c>
      <c r="AI37" s="404">
        <f t="shared" si="0"/>
        <v>0.006316469345418917</v>
      </c>
    </row>
    <row r="38" spans="1:35" s="63" customFormat="1" ht="12.75" customHeight="1" thickBot="1">
      <c r="A38" s="477"/>
      <c r="B38" s="133" t="s">
        <v>55</v>
      </c>
      <c r="C38" s="339">
        <f>SUM(C35:C37)</f>
        <v>30</v>
      </c>
      <c r="D38" s="339">
        <f aca="true" t="shared" si="4" ref="D38:AC38">SUM(D35:D37)</f>
        <v>1</v>
      </c>
      <c r="E38" s="339">
        <f t="shared" si="4"/>
        <v>18</v>
      </c>
      <c r="F38" s="339">
        <f t="shared" si="4"/>
        <v>118</v>
      </c>
      <c r="G38" s="339">
        <f t="shared" si="4"/>
        <v>219</v>
      </c>
      <c r="H38" s="339">
        <f t="shared" si="4"/>
        <v>6</v>
      </c>
      <c r="I38" s="339">
        <f t="shared" si="4"/>
        <v>18</v>
      </c>
      <c r="J38" s="339">
        <f t="shared" si="4"/>
        <v>201</v>
      </c>
      <c r="K38" s="339">
        <f t="shared" si="4"/>
        <v>159</v>
      </c>
      <c r="L38" s="339">
        <f t="shared" si="4"/>
        <v>36</v>
      </c>
      <c r="M38" s="339">
        <f t="shared" si="4"/>
        <v>87</v>
      </c>
      <c r="N38" s="339">
        <f t="shared" si="4"/>
        <v>0</v>
      </c>
      <c r="O38" s="339">
        <f t="shared" si="4"/>
        <v>7</v>
      </c>
      <c r="P38" s="339">
        <f t="shared" si="4"/>
        <v>7</v>
      </c>
      <c r="Q38" s="340">
        <f t="shared" si="4"/>
        <v>0</v>
      </c>
      <c r="R38" s="339">
        <f t="shared" si="4"/>
        <v>21</v>
      </c>
      <c r="S38" s="339">
        <f t="shared" si="4"/>
        <v>5</v>
      </c>
      <c r="T38" s="340">
        <f t="shared" si="4"/>
        <v>95</v>
      </c>
      <c r="U38" s="339">
        <f t="shared" si="4"/>
        <v>53</v>
      </c>
      <c r="V38" s="339">
        <f t="shared" si="4"/>
        <v>14</v>
      </c>
      <c r="W38" s="339">
        <f t="shared" si="4"/>
        <v>26</v>
      </c>
      <c r="X38" s="339">
        <f t="shared" si="4"/>
        <v>2</v>
      </c>
      <c r="Y38" s="339">
        <f t="shared" si="4"/>
        <v>6</v>
      </c>
      <c r="Z38" s="339">
        <f t="shared" si="4"/>
        <v>2</v>
      </c>
      <c r="AA38" s="340">
        <f t="shared" si="4"/>
        <v>14</v>
      </c>
      <c r="AB38" s="397">
        <f t="shared" si="4"/>
        <v>70</v>
      </c>
      <c r="AC38" s="398">
        <f t="shared" si="4"/>
        <v>200</v>
      </c>
      <c r="AD38" s="394"/>
      <c r="AE38" s="345"/>
      <c r="AF38" s="347"/>
      <c r="AG38" s="386"/>
      <c r="AH38" s="402">
        <f t="shared" si="2"/>
        <v>1415</v>
      </c>
      <c r="AI38" s="298">
        <f t="shared" si="0"/>
        <v>0.007745064232034461</v>
      </c>
    </row>
    <row r="39" spans="1:35" s="63" customFormat="1" ht="13.5" customHeight="1" thickBot="1">
      <c r="A39" s="477"/>
      <c r="B39" s="177" t="s">
        <v>52</v>
      </c>
      <c r="C39" s="358">
        <v>314</v>
      </c>
      <c r="D39" s="359">
        <v>42</v>
      </c>
      <c r="E39" s="359">
        <v>293</v>
      </c>
      <c r="F39" s="359">
        <v>220</v>
      </c>
      <c r="G39" s="359">
        <v>1488</v>
      </c>
      <c r="H39" s="359">
        <v>36</v>
      </c>
      <c r="I39" s="359">
        <v>126</v>
      </c>
      <c r="J39" s="359">
        <v>536</v>
      </c>
      <c r="K39" s="359">
        <v>389</v>
      </c>
      <c r="L39" s="359">
        <v>19</v>
      </c>
      <c r="M39" s="359">
        <v>607</v>
      </c>
      <c r="N39" s="359">
        <v>0</v>
      </c>
      <c r="O39" s="360">
        <v>31</v>
      </c>
      <c r="P39" s="359">
        <v>166</v>
      </c>
      <c r="Q39" s="360">
        <v>0</v>
      </c>
      <c r="R39" s="361">
        <v>245</v>
      </c>
      <c r="S39" s="361">
        <v>7</v>
      </c>
      <c r="T39" s="362">
        <v>491</v>
      </c>
      <c r="U39" s="361">
        <v>225</v>
      </c>
      <c r="V39" s="361">
        <v>770</v>
      </c>
      <c r="W39" s="361">
        <v>273</v>
      </c>
      <c r="X39" s="361">
        <v>86</v>
      </c>
      <c r="Y39" s="361">
        <v>48</v>
      </c>
      <c r="Z39" s="361">
        <v>67</v>
      </c>
      <c r="AA39" s="362">
        <v>195</v>
      </c>
      <c r="AB39" s="362">
        <v>254</v>
      </c>
      <c r="AC39" s="362">
        <v>191</v>
      </c>
      <c r="AD39" s="395"/>
      <c r="AE39" s="364"/>
      <c r="AF39" s="366"/>
      <c r="AG39" s="387"/>
      <c r="AH39" s="403">
        <f>SUM(C39:AG39)</f>
        <v>7119</v>
      </c>
      <c r="AI39" s="294">
        <f t="shared" si="0"/>
        <v>0.038966157079755</v>
      </c>
    </row>
    <row r="40" spans="1:35" s="63" customFormat="1" ht="13.5" customHeight="1" thickBot="1">
      <c r="A40" s="477"/>
      <c r="B40" s="272" t="s">
        <v>33</v>
      </c>
      <c r="C40" s="369">
        <f>SUM(C34,C38,C39)</f>
        <v>6155</v>
      </c>
      <c r="D40" s="339">
        <f aca="true" t="shared" si="5" ref="D40:AH40">SUM(D34,D38,D39)</f>
        <v>445</v>
      </c>
      <c r="E40" s="339">
        <f t="shared" si="5"/>
        <v>3719</v>
      </c>
      <c r="F40" s="339">
        <f t="shared" si="5"/>
        <v>5209</v>
      </c>
      <c r="G40" s="339">
        <f t="shared" si="5"/>
        <v>20822</v>
      </c>
      <c r="H40" s="339">
        <f t="shared" si="5"/>
        <v>619</v>
      </c>
      <c r="I40" s="339">
        <f t="shared" si="5"/>
        <v>2299</v>
      </c>
      <c r="J40" s="339">
        <f t="shared" si="5"/>
        <v>31129</v>
      </c>
      <c r="K40" s="339">
        <f t="shared" si="5"/>
        <v>23172</v>
      </c>
      <c r="L40" s="339">
        <f t="shared" si="5"/>
        <v>4522</v>
      </c>
      <c r="M40" s="339">
        <f t="shared" si="5"/>
        <v>16277</v>
      </c>
      <c r="N40" s="339">
        <f t="shared" si="5"/>
        <v>314</v>
      </c>
      <c r="O40" s="340">
        <f t="shared" si="5"/>
        <v>392</v>
      </c>
      <c r="P40" s="339">
        <f t="shared" si="5"/>
        <v>1053</v>
      </c>
      <c r="Q40" s="340">
        <f t="shared" si="5"/>
        <v>208</v>
      </c>
      <c r="R40" s="370">
        <f t="shared" si="5"/>
        <v>2160</v>
      </c>
      <c r="S40" s="370">
        <f t="shared" si="5"/>
        <v>468</v>
      </c>
      <c r="T40" s="371">
        <f t="shared" si="5"/>
        <v>7712</v>
      </c>
      <c r="U40" s="370">
        <f t="shared" si="5"/>
        <v>4419</v>
      </c>
      <c r="V40" s="370">
        <f t="shared" si="5"/>
        <v>4446</v>
      </c>
      <c r="W40" s="370">
        <f t="shared" si="5"/>
        <v>5583</v>
      </c>
      <c r="X40" s="370">
        <f t="shared" si="5"/>
        <v>1103</v>
      </c>
      <c r="Y40" s="370">
        <f t="shared" si="5"/>
        <v>876</v>
      </c>
      <c r="Z40" s="370">
        <f t="shared" si="5"/>
        <v>745</v>
      </c>
      <c r="AA40" s="371">
        <f t="shared" si="5"/>
        <v>6374</v>
      </c>
      <c r="AB40" s="370">
        <f t="shared" si="5"/>
        <v>8162</v>
      </c>
      <c r="AC40" s="371">
        <f t="shared" si="5"/>
        <v>19120</v>
      </c>
      <c r="AD40" s="396">
        <f t="shared" si="5"/>
        <v>323</v>
      </c>
      <c r="AE40" s="373">
        <f t="shared" si="5"/>
        <v>42</v>
      </c>
      <c r="AF40" s="372">
        <f t="shared" si="5"/>
        <v>2847</v>
      </c>
      <c r="AG40" s="388">
        <f t="shared" si="5"/>
        <v>1982</v>
      </c>
      <c r="AH40" s="349">
        <f t="shared" si="5"/>
        <v>182697</v>
      </c>
      <c r="AI40" s="298">
        <f t="shared" si="0"/>
        <v>1</v>
      </c>
    </row>
    <row r="41" spans="1:34" ht="13.5" thickBot="1">
      <c r="A41" s="492"/>
      <c r="B41" s="272" t="s">
        <v>57</v>
      </c>
      <c r="C41" s="427">
        <f>+C40/$AH$40</f>
        <v>0.03368966102344319</v>
      </c>
      <c r="D41" s="428">
        <f aca="true" t="shared" si="6" ref="D41:AH41">+D40/$AH$40</f>
        <v>0.0024357269139613676</v>
      </c>
      <c r="E41" s="428">
        <f t="shared" si="6"/>
        <v>0.020356108748364778</v>
      </c>
      <c r="F41" s="428">
        <f t="shared" si="6"/>
        <v>0.0285116887524152</v>
      </c>
      <c r="G41" s="428">
        <f t="shared" si="6"/>
        <v>0.11397012539888449</v>
      </c>
      <c r="H41" s="428">
        <f t="shared" si="6"/>
        <v>0.0033881235050383968</v>
      </c>
      <c r="I41" s="428">
        <f t="shared" si="6"/>
        <v>0.01258367679819592</v>
      </c>
      <c r="J41" s="428">
        <f t="shared" si="6"/>
        <v>0.17038593956113127</v>
      </c>
      <c r="K41" s="428">
        <f t="shared" si="6"/>
        <v>0.12683295292205127</v>
      </c>
      <c r="L41" s="428">
        <f t="shared" si="6"/>
        <v>0.024751364280749</v>
      </c>
      <c r="M41" s="428">
        <f t="shared" si="6"/>
        <v>0.08909286961471727</v>
      </c>
      <c r="N41" s="428">
        <f t="shared" si="6"/>
        <v>0.001718692698840156</v>
      </c>
      <c r="O41" s="428">
        <f t="shared" si="6"/>
        <v>0.0021456291017367553</v>
      </c>
      <c r="P41" s="428">
        <f t="shared" si="6"/>
        <v>0.005763641439104091</v>
      </c>
      <c r="Q41" s="428">
        <f t="shared" si="6"/>
        <v>0.0011384970743909314</v>
      </c>
      <c r="R41" s="428">
        <f t="shared" si="6"/>
        <v>0.011822854234059673</v>
      </c>
      <c r="S41" s="428">
        <f t="shared" si="6"/>
        <v>0.0025616184173795956</v>
      </c>
      <c r="T41" s="428">
        <f t="shared" si="6"/>
        <v>0.04221196845049453</v>
      </c>
      <c r="U41" s="428">
        <f t="shared" si="6"/>
        <v>0.024187589287180414</v>
      </c>
      <c r="V41" s="428">
        <f t="shared" si="6"/>
        <v>0.024335374965106158</v>
      </c>
      <c r="W41" s="428">
        <f t="shared" si="6"/>
        <v>0.030558794068868127</v>
      </c>
      <c r="X41" s="428">
        <f t="shared" si="6"/>
        <v>0.006037318620448064</v>
      </c>
      <c r="Y41" s="428">
        <f t="shared" si="6"/>
        <v>0.004794824217146423</v>
      </c>
      <c r="Z41" s="428">
        <f t="shared" si="6"/>
        <v>0.004077790002025211</v>
      </c>
      <c r="AA41" s="429">
        <f t="shared" si="6"/>
        <v>0.03488836707772979</v>
      </c>
      <c r="AB41" s="428">
        <f t="shared" si="6"/>
        <v>0.0446750630825903</v>
      </c>
      <c r="AC41" s="429">
        <f t="shared" si="6"/>
        <v>0.10465415414593562</v>
      </c>
      <c r="AD41" s="427">
        <f t="shared" si="6"/>
        <v>0.0017679545914820714</v>
      </c>
      <c r="AE41" s="430">
        <f t="shared" si="6"/>
        <v>0.0002298888323289381</v>
      </c>
      <c r="AF41" s="431">
        <f t="shared" si="6"/>
        <v>0.015583178705725873</v>
      </c>
      <c r="AG41" s="432">
        <f t="shared" si="6"/>
        <v>0.010848563468475125</v>
      </c>
      <c r="AH41" s="431">
        <f t="shared" si="6"/>
        <v>1</v>
      </c>
    </row>
    <row r="42" ht="12.75">
      <c r="A42" s="66"/>
    </row>
    <row r="43" ht="12.75">
      <c r="B43" s="66"/>
    </row>
  </sheetData>
  <sheetProtection/>
  <mergeCells count="2">
    <mergeCell ref="A2:AI2"/>
    <mergeCell ref="A4:A4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40"/>
  <sheetViews>
    <sheetView zoomScale="89" zoomScaleNormal="89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I2"/>
    </sheetView>
  </sheetViews>
  <sheetFormatPr defaultColWidth="9.140625" defaultRowHeight="12.75"/>
  <cols>
    <col min="1" max="1" width="5.7109375" style="64" customWidth="1"/>
    <col min="2" max="2" width="8.28125" style="65" bestFit="1" customWidth="1"/>
    <col min="3" max="3" width="5.8515625" style="64" bestFit="1" customWidth="1"/>
    <col min="4" max="5" width="5.421875" style="64" bestFit="1" customWidth="1"/>
    <col min="6" max="7" width="6.28125" style="64" bestFit="1" customWidth="1"/>
    <col min="8" max="8" width="5.421875" style="64" bestFit="1" customWidth="1"/>
    <col min="9" max="9" width="6.421875" style="64" bestFit="1" customWidth="1"/>
    <col min="10" max="10" width="7.421875" style="64" bestFit="1" customWidth="1"/>
    <col min="11" max="11" width="7.140625" style="64" bestFit="1" customWidth="1"/>
    <col min="12" max="12" width="6.421875" style="64" bestFit="1" customWidth="1"/>
    <col min="13" max="13" width="6.7109375" style="64" bestFit="1" customWidth="1"/>
    <col min="14" max="17" width="5.57421875" style="64" bestFit="1" customWidth="1"/>
    <col min="18" max="18" width="6.00390625" style="64" bestFit="1" customWidth="1"/>
    <col min="19" max="19" width="5.57421875" style="64" bestFit="1" customWidth="1"/>
    <col min="20" max="23" width="6.421875" style="64" bestFit="1" customWidth="1"/>
    <col min="24" max="24" width="5.57421875" style="64" bestFit="1" customWidth="1"/>
    <col min="25" max="25" width="6.7109375" style="64" bestFit="1" customWidth="1"/>
    <col min="26" max="26" width="5.421875" style="64" bestFit="1" customWidth="1"/>
    <col min="27" max="27" width="6.421875" style="64" bestFit="1" customWidth="1"/>
    <col min="28" max="28" width="6.00390625" style="64" bestFit="1" customWidth="1"/>
    <col min="29" max="29" width="6.7109375" style="64" bestFit="1" customWidth="1"/>
    <col min="30" max="31" width="5.421875" style="64" bestFit="1" customWidth="1"/>
    <col min="32" max="32" width="6.421875" style="64" bestFit="1" customWidth="1"/>
    <col min="33" max="33" width="5.7109375" style="64" bestFit="1" customWidth="1"/>
    <col min="34" max="34" width="7.00390625" style="65" bestFit="1" customWidth="1"/>
    <col min="35" max="35" width="7.00390625" style="64" bestFit="1" customWidth="1"/>
    <col min="36" max="16384" width="9.140625" style="64" customWidth="1"/>
  </cols>
  <sheetData>
    <row r="1" spans="1:55" ht="16.5" thickBot="1">
      <c r="A1" s="214" t="s">
        <v>73</v>
      </c>
      <c r="B1" s="214"/>
      <c r="C1" s="73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91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spans="1:35" s="14" customFormat="1" ht="30" customHeight="1" thickBot="1">
      <c r="A2" s="487" t="s">
        <v>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9"/>
    </row>
    <row r="3" spans="1:35" s="20" customFormat="1" ht="12" thickBot="1">
      <c r="A3" s="21"/>
      <c r="B3" s="216"/>
      <c r="C3" s="148" t="s">
        <v>3</v>
      </c>
      <c r="D3" s="148" t="s">
        <v>22</v>
      </c>
      <c r="E3" s="148" t="s">
        <v>23</v>
      </c>
      <c r="F3" s="148" t="s">
        <v>4</v>
      </c>
      <c r="G3" s="148" t="s">
        <v>5</v>
      </c>
      <c r="H3" s="148" t="s">
        <v>24</v>
      </c>
      <c r="I3" s="148" t="s">
        <v>6</v>
      </c>
      <c r="J3" s="148" t="s">
        <v>7</v>
      </c>
      <c r="K3" s="148" t="s">
        <v>8</v>
      </c>
      <c r="L3" s="148" t="s">
        <v>46</v>
      </c>
      <c r="M3" s="148" t="s">
        <v>10</v>
      </c>
      <c r="N3" s="148" t="s">
        <v>25</v>
      </c>
      <c r="O3" s="148" t="s">
        <v>26</v>
      </c>
      <c r="P3" s="148" t="s">
        <v>27</v>
      </c>
      <c r="Q3" s="148" t="s">
        <v>11</v>
      </c>
      <c r="R3" s="217" t="s">
        <v>28</v>
      </c>
      <c r="S3" s="148" t="s">
        <v>43</v>
      </c>
      <c r="T3" s="148" t="s">
        <v>12</v>
      </c>
      <c r="U3" s="217" t="s">
        <v>13</v>
      </c>
      <c r="V3" s="148" t="s">
        <v>29</v>
      </c>
      <c r="W3" s="148" t="s">
        <v>14</v>
      </c>
      <c r="X3" s="148" t="s">
        <v>30</v>
      </c>
      <c r="Y3" s="148" t="s">
        <v>31</v>
      </c>
      <c r="Z3" s="148" t="s">
        <v>32</v>
      </c>
      <c r="AA3" s="148" t="s">
        <v>37</v>
      </c>
      <c r="AB3" s="148" t="s">
        <v>16</v>
      </c>
      <c r="AC3" s="217" t="s">
        <v>17</v>
      </c>
      <c r="AD3" s="218" t="s">
        <v>19</v>
      </c>
      <c r="AE3" s="148" t="s">
        <v>18</v>
      </c>
      <c r="AF3" s="149" t="s">
        <v>20</v>
      </c>
      <c r="AG3" s="152" t="s">
        <v>52</v>
      </c>
      <c r="AH3" s="152" t="s">
        <v>33</v>
      </c>
      <c r="AI3" s="152" t="s">
        <v>57</v>
      </c>
    </row>
    <row r="4" spans="1:35" s="40" customFormat="1" ht="11.25" customHeight="1">
      <c r="A4" s="477"/>
      <c r="B4" s="248" t="s">
        <v>3</v>
      </c>
      <c r="C4" s="299"/>
      <c r="D4" s="300">
        <v>4</v>
      </c>
      <c r="E4" s="300">
        <v>77</v>
      </c>
      <c r="F4" s="300">
        <v>135</v>
      </c>
      <c r="G4" s="300">
        <v>392</v>
      </c>
      <c r="H4" s="300">
        <v>21</v>
      </c>
      <c r="I4" s="300">
        <v>50</v>
      </c>
      <c r="J4" s="300">
        <v>1525</v>
      </c>
      <c r="K4" s="300">
        <v>977</v>
      </c>
      <c r="L4" s="300">
        <v>123</v>
      </c>
      <c r="M4" s="300">
        <v>482</v>
      </c>
      <c r="N4" s="300">
        <v>11</v>
      </c>
      <c r="O4" s="300">
        <v>5</v>
      </c>
      <c r="P4" s="311">
        <v>23</v>
      </c>
      <c r="Q4" s="312">
        <v>36</v>
      </c>
      <c r="R4" s="311">
        <v>93</v>
      </c>
      <c r="S4" s="311">
        <v>35</v>
      </c>
      <c r="T4" s="312">
        <v>365</v>
      </c>
      <c r="U4" s="313">
        <v>89</v>
      </c>
      <c r="V4" s="313">
        <v>97</v>
      </c>
      <c r="W4" s="313">
        <v>229</v>
      </c>
      <c r="X4" s="313">
        <v>45</v>
      </c>
      <c r="Y4" s="313">
        <v>23</v>
      </c>
      <c r="Z4" s="313">
        <v>9</v>
      </c>
      <c r="AA4" s="316">
        <v>248</v>
      </c>
      <c r="AB4" s="313">
        <v>214</v>
      </c>
      <c r="AC4" s="316">
        <v>450</v>
      </c>
      <c r="AD4" s="391">
        <v>7</v>
      </c>
      <c r="AE4" s="315">
        <v>3</v>
      </c>
      <c r="AF4" s="314">
        <v>92</v>
      </c>
      <c r="AG4" s="381">
        <v>85</v>
      </c>
      <c r="AH4" s="317">
        <f aca="true" t="shared" si="0" ref="AH4:AH36">SUM(C4:AG4)</f>
        <v>5945</v>
      </c>
      <c r="AI4" s="293">
        <f aca="true" t="shared" si="1" ref="AI4:AI37">+AH4/$AH$37</f>
        <v>0.02994615233499393</v>
      </c>
    </row>
    <row r="5" spans="1:35" s="40" customFormat="1" ht="12.75" customHeight="1">
      <c r="A5" s="477"/>
      <c r="B5" s="247" t="s">
        <v>22</v>
      </c>
      <c r="C5" s="318">
        <v>87</v>
      </c>
      <c r="D5" s="319"/>
      <c r="E5" s="320">
        <v>60</v>
      </c>
      <c r="F5" s="320">
        <v>26</v>
      </c>
      <c r="G5" s="320">
        <v>303</v>
      </c>
      <c r="H5" s="320">
        <v>3</v>
      </c>
      <c r="I5" s="320">
        <v>65</v>
      </c>
      <c r="J5" s="320">
        <v>107</v>
      </c>
      <c r="K5" s="320">
        <v>152</v>
      </c>
      <c r="L5" s="320">
        <v>20</v>
      </c>
      <c r="M5" s="320">
        <v>97</v>
      </c>
      <c r="N5" s="320">
        <v>2</v>
      </c>
      <c r="O5" s="320">
        <v>2</v>
      </c>
      <c r="P5" s="320">
        <v>17</v>
      </c>
      <c r="Q5" s="321">
        <v>2</v>
      </c>
      <c r="R5" s="320">
        <v>27</v>
      </c>
      <c r="S5" s="320">
        <v>2</v>
      </c>
      <c r="T5" s="321">
        <v>37</v>
      </c>
      <c r="U5" s="320">
        <v>56</v>
      </c>
      <c r="V5" s="320">
        <v>72</v>
      </c>
      <c r="W5" s="320">
        <v>55</v>
      </c>
      <c r="X5" s="320">
        <v>23</v>
      </c>
      <c r="Y5" s="320">
        <v>10</v>
      </c>
      <c r="Z5" s="320">
        <v>31</v>
      </c>
      <c r="AA5" s="321">
        <v>22</v>
      </c>
      <c r="AB5" s="320">
        <v>22</v>
      </c>
      <c r="AC5" s="321">
        <v>66</v>
      </c>
      <c r="AD5" s="331">
        <v>0</v>
      </c>
      <c r="AE5" s="323">
        <v>1</v>
      </c>
      <c r="AF5" s="322">
        <v>7</v>
      </c>
      <c r="AG5" s="382">
        <v>46</v>
      </c>
      <c r="AH5" s="324">
        <f t="shared" si="0"/>
        <v>1420</v>
      </c>
      <c r="AI5" s="295">
        <f t="shared" si="1"/>
        <v>0.007152823602303008</v>
      </c>
    </row>
    <row r="6" spans="1:35" s="40" customFormat="1" ht="12.75" customHeight="1">
      <c r="A6" s="477"/>
      <c r="B6" s="247" t="s">
        <v>23</v>
      </c>
      <c r="C6" s="325">
        <v>229</v>
      </c>
      <c r="D6" s="326">
        <v>29</v>
      </c>
      <c r="E6" s="319" t="s">
        <v>62</v>
      </c>
      <c r="F6" s="326">
        <v>201</v>
      </c>
      <c r="G6" s="326">
        <v>972</v>
      </c>
      <c r="H6" s="326">
        <v>32</v>
      </c>
      <c r="I6" s="326">
        <v>149</v>
      </c>
      <c r="J6" s="326">
        <v>574</v>
      </c>
      <c r="K6" s="326">
        <v>768</v>
      </c>
      <c r="L6" s="326">
        <v>89</v>
      </c>
      <c r="M6" s="326">
        <v>256</v>
      </c>
      <c r="N6" s="326">
        <v>4</v>
      </c>
      <c r="O6" s="326">
        <v>18</v>
      </c>
      <c r="P6" s="326">
        <v>54</v>
      </c>
      <c r="Q6" s="327">
        <v>4</v>
      </c>
      <c r="R6" s="326">
        <v>38</v>
      </c>
      <c r="S6" s="326">
        <v>16</v>
      </c>
      <c r="T6" s="327">
        <v>226</v>
      </c>
      <c r="U6" s="326">
        <v>341</v>
      </c>
      <c r="V6" s="326">
        <v>155</v>
      </c>
      <c r="W6" s="326">
        <v>272</v>
      </c>
      <c r="X6" s="326">
        <v>13</v>
      </c>
      <c r="Y6" s="326">
        <v>136</v>
      </c>
      <c r="Z6" s="326">
        <v>100</v>
      </c>
      <c r="AA6" s="327">
        <v>372</v>
      </c>
      <c r="AB6" s="326">
        <v>211</v>
      </c>
      <c r="AC6" s="327">
        <v>527</v>
      </c>
      <c r="AD6" s="325">
        <v>12</v>
      </c>
      <c r="AE6" s="329">
        <v>4</v>
      </c>
      <c r="AF6" s="328">
        <v>126</v>
      </c>
      <c r="AG6" s="383">
        <v>117</v>
      </c>
      <c r="AH6" s="324">
        <f t="shared" si="0"/>
        <v>6045</v>
      </c>
      <c r="AI6" s="295">
        <f t="shared" si="1"/>
        <v>0.0304498723069871</v>
      </c>
    </row>
    <row r="7" spans="1:35" s="40" customFormat="1" ht="12.75" customHeight="1">
      <c r="A7" s="477"/>
      <c r="B7" s="247" t="s">
        <v>4</v>
      </c>
      <c r="C7" s="325">
        <v>56</v>
      </c>
      <c r="D7" s="326">
        <v>15</v>
      </c>
      <c r="E7" s="326">
        <v>23</v>
      </c>
      <c r="F7" s="319"/>
      <c r="G7" s="326">
        <v>367</v>
      </c>
      <c r="H7" s="326">
        <v>16</v>
      </c>
      <c r="I7" s="326">
        <v>23</v>
      </c>
      <c r="J7" s="326">
        <v>281</v>
      </c>
      <c r="K7" s="326">
        <v>199</v>
      </c>
      <c r="L7" s="326">
        <v>56</v>
      </c>
      <c r="M7" s="326">
        <v>90</v>
      </c>
      <c r="N7" s="326">
        <v>4</v>
      </c>
      <c r="O7" s="326">
        <v>12</v>
      </c>
      <c r="P7" s="326">
        <v>21</v>
      </c>
      <c r="Q7" s="327">
        <v>0</v>
      </c>
      <c r="R7" s="326">
        <v>21</v>
      </c>
      <c r="S7" s="326">
        <v>13</v>
      </c>
      <c r="T7" s="327">
        <v>118</v>
      </c>
      <c r="U7" s="326">
        <v>79</v>
      </c>
      <c r="V7" s="326">
        <v>22</v>
      </c>
      <c r="W7" s="326">
        <v>26</v>
      </c>
      <c r="X7" s="326">
        <v>7</v>
      </c>
      <c r="Y7" s="326">
        <v>10</v>
      </c>
      <c r="Z7" s="326">
        <v>8</v>
      </c>
      <c r="AA7" s="327">
        <v>10</v>
      </c>
      <c r="AB7" s="326">
        <v>48</v>
      </c>
      <c r="AC7" s="327">
        <v>426</v>
      </c>
      <c r="AD7" s="325">
        <v>25</v>
      </c>
      <c r="AE7" s="329">
        <v>0</v>
      </c>
      <c r="AF7" s="328">
        <v>100</v>
      </c>
      <c r="AG7" s="383">
        <v>47</v>
      </c>
      <c r="AH7" s="324">
        <f t="shared" si="0"/>
        <v>2123</v>
      </c>
      <c r="AI7" s="295">
        <f t="shared" si="1"/>
        <v>0.01069397500541499</v>
      </c>
    </row>
    <row r="8" spans="1:35" s="40" customFormat="1" ht="12.75" customHeight="1">
      <c r="A8" s="477"/>
      <c r="B8" s="247" t="s">
        <v>5</v>
      </c>
      <c r="C8" s="325">
        <v>502</v>
      </c>
      <c r="D8" s="326">
        <v>51</v>
      </c>
      <c r="E8" s="326">
        <v>404</v>
      </c>
      <c r="F8" s="326">
        <v>726</v>
      </c>
      <c r="G8" s="319"/>
      <c r="H8" s="326">
        <v>99</v>
      </c>
      <c r="I8" s="326">
        <v>213</v>
      </c>
      <c r="J8" s="326">
        <v>5666</v>
      </c>
      <c r="K8" s="326">
        <v>4818</v>
      </c>
      <c r="L8" s="326">
        <v>1072</v>
      </c>
      <c r="M8" s="326">
        <v>1750</v>
      </c>
      <c r="N8" s="326">
        <v>27</v>
      </c>
      <c r="O8" s="326">
        <v>74</v>
      </c>
      <c r="P8" s="326">
        <v>120</v>
      </c>
      <c r="Q8" s="327">
        <v>50</v>
      </c>
      <c r="R8" s="326">
        <v>388</v>
      </c>
      <c r="S8" s="326">
        <v>80</v>
      </c>
      <c r="T8" s="327">
        <v>935</v>
      </c>
      <c r="U8" s="326">
        <v>719</v>
      </c>
      <c r="V8" s="326">
        <v>654</v>
      </c>
      <c r="W8" s="326">
        <v>428</v>
      </c>
      <c r="X8" s="326">
        <v>85</v>
      </c>
      <c r="Y8" s="326">
        <v>72</v>
      </c>
      <c r="Z8" s="326">
        <v>54</v>
      </c>
      <c r="AA8" s="327">
        <v>1179</v>
      </c>
      <c r="AB8" s="326">
        <v>2275</v>
      </c>
      <c r="AC8" s="327">
        <v>3849</v>
      </c>
      <c r="AD8" s="325">
        <v>95</v>
      </c>
      <c r="AE8" s="329">
        <v>7</v>
      </c>
      <c r="AF8" s="328">
        <v>863</v>
      </c>
      <c r="AG8" s="383">
        <v>639</v>
      </c>
      <c r="AH8" s="324">
        <f t="shared" si="0"/>
        <v>27894</v>
      </c>
      <c r="AI8" s="295">
        <f t="shared" si="1"/>
        <v>0.1405076489877747</v>
      </c>
    </row>
    <row r="9" spans="1:35" s="40" customFormat="1" ht="12.75" customHeight="1">
      <c r="A9" s="477"/>
      <c r="B9" s="247" t="s">
        <v>24</v>
      </c>
      <c r="C9" s="325">
        <v>8</v>
      </c>
      <c r="D9" s="326">
        <v>3</v>
      </c>
      <c r="E9" s="326">
        <v>18</v>
      </c>
      <c r="F9" s="326">
        <v>35</v>
      </c>
      <c r="G9" s="326">
        <v>83</v>
      </c>
      <c r="H9" s="319"/>
      <c r="I9" s="326">
        <v>57</v>
      </c>
      <c r="J9" s="326">
        <v>103</v>
      </c>
      <c r="K9" s="326">
        <v>53</v>
      </c>
      <c r="L9" s="326">
        <v>2</v>
      </c>
      <c r="M9" s="326">
        <v>63</v>
      </c>
      <c r="N9" s="326">
        <v>8</v>
      </c>
      <c r="O9" s="326">
        <v>5</v>
      </c>
      <c r="P9" s="326">
        <v>3</v>
      </c>
      <c r="Q9" s="327">
        <v>1</v>
      </c>
      <c r="R9" s="326">
        <v>8</v>
      </c>
      <c r="S9" s="326">
        <v>1</v>
      </c>
      <c r="T9" s="327">
        <v>28</v>
      </c>
      <c r="U9" s="326">
        <v>21</v>
      </c>
      <c r="V9" s="326">
        <v>5</v>
      </c>
      <c r="W9" s="326">
        <v>43</v>
      </c>
      <c r="X9" s="326">
        <v>0</v>
      </c>
      <c r="Y9" s="326">
        <v>3</v>
      </c>
      <c r="Z9" s="326">
        <v>0</v>
      </c>
      <c r="AA9" s="327">
        <v>106</v>
      </c>
      <c r="AB9" s="326">
        <v>29</v>
      </c>
      <c r="AC9" s="327">
        <v>57</v>
      </c>
      <c r="AD9" s="325">
        <v>1</v>
      </c>
      <c r="AE9" s="329">
        <v>0</v>
      </c>
      <c r="AF9" s="328">
        <v>3</v>
      </c>
      <c r="AG9" s="383">
        <v>11</v>
      </c>
      <c r="AH9" s="324">
        <f t="shared" si="0"/>
        <v>758</v>
      </c>
      <c r="AI9" s="295">
        <f t="shared" si="1"/>
        <v>0.003818197387708225</v>
      </c>
    </row>
    <row r="10" spans="1:35" s="40" customFormat="1" ht="12.75" customHeight="1">
      <c r="A10" s="477"/>
      <c r="B10" s="247" t="s">
        <v>6</v>
      </c>
      <c r="C10" s="325">
        <v>135</v>
      </c>
      <c r="D10" s="326">
        <v>10</v>
      </c>
      <c r="E10" s="326">
        <v>164</v>
      </c>
      <c r="F10" s="326">
        <v>86</v>
      </c>
      <c r="G10" s="326">
        <v>378</v>
      </c>
      <c r="H10" s="326">
        <v>4</v>
      </c>
      <c r="I10" s="319"/>
      <c r="J10" s="326">
        <v>482</v>
      </c>
      <c r="K10" s="326">
        <v>516</v>
      </c>
      <c r="L10" s="326">
        <v>8</v>
      </c>
      <c r="M10" s="326">
        <v>284</v>
      </c>
      <c r="N10" s="326">
        <v>49</v>
      </c>
      <c r="O10" s="326">
        <v>2</v>
      </c>
      <c r="P10" s="326">
        <v>11</v>
      </c>
      <c r="Q10" s="327">
        <v>0</v>
      </c>
      <c r="R10" s="326">
        <v>45</v>
      </c>
      <c r="S10" s="326">
        <v>1</v>
      </c>
      <c r="T10" s="327">
        <v>134</v>
      </c>
      <c r="U10" s="326">
        <v>74</v>
      </c>
      <c r="V10" s="326">
        <v>55</v>
      </c>
      <c r="W10" s="326">
        <v>129</v>
      </c>
      <c r="X10" s="326">
        <v>9</v>
      </c>
      <c r="Y10" s="326">
        <v>12</v>
      </c>
      <c r="Z10" s="326">
        <v>11</v>
      </c>
      <c r="AA10" s="327">
        <v>94</v>
      </c>
      <c r="AB10" s="326">
        <v>92</v>
      </c>
      <c r="AC10" s="327">
        <v>183</v>
      </c>
      <c r="AD10" s="325">
        <v>4</v>
      </c>
      <c r="AE10" s="329">
        <v>0</v>
      </c>
      <c r="AF10" s="328">
        <v>20</v>
      </c>
      <c r="AG10" s="383">
        <v>37</v>
      </c>
      <c r="AH10" s="324">
        <f t="shared" si="0"/>
        <v>3029</v>
      </c>
      <c r="AI10" s="295">
        <f t="shared" si="1"/>
        <v>0.015257677951673106</v>
      </c>
    </row>
    <row r="11" spans="1:35" s="40" customFormat="1" ht="12.75" customHeight="1">
      <c r="A11" s="477"/>
      <c r="B11" s="247" t="s">
        <v>7</v>
      </c>
      <c r="C11" s="325">
        <v>1409</v>
      </c>
      <c r="D11" s="326">
        <v>48</v>
      </c>
      <c r="E11" s="326">
        <v>532</v>
      </c>
      <c r="F11" s="326">
        <v>731</v>
      </c>
      <c r="G11" s="326">
        <v>2990</v>
      </c>
      <c r="H11" s="326">
        <v>34</v>
      </c>
      <c r="I11" s="326">
        <v>325</v>
      </c>
      <c r="J11" s="319"/>
      <c r="K11" s="326">
        <v>3714</v>
      </c>
      <c r="L11" s="326">
        <v>874</v>
      </c>
      <c r="M11" s="326">
        <v>6532</v>
      </c>
      <c r="N11" s="326">
        <v>36</v>
      </c>
      <c r="O11" s="326">
        <v>45</v>
      </c>
      <c r="P11" s="326">
        <v>124</v>
      </c>
      <c r="Q11" s="327">
        <v>6</v>
      </c>
      <c r="R11" s="326">
        <v>206</v>
      </c>
      <c r="S11" s="326">
        <v>59</v>
      </c>
      <c r="T11" s="327">
        <v>1211</v>
      </c>
      <c r="U11" s="326">
        <v>493</v>
      </c>
      <c r="V11" s="326">
        <v>860</v>
      </c>
      <c r="W11" s="326">
        <v>1450</v>
      </c>
      <c r="X11" s="326">
        <v>142</v>
      </c>
      <c r="Y11" s="326">
        <v>124</v>
      </c>
      <c r="Z11" s="326">
        <v>78</v>
      </c>
      <c r="AA11" s="327">
        <v>792</v>
      </c>
      <c r="AB11" s="326">
        <v>979</v>
      </c>
      <c r="AC11" s="327">
        <v>3119</v>
      </c>
      <c r="AD11" s="325">
        <v>33</v>
      </c>
      <c r="AE11" s="329">
        <v>3</v>
      </c>
      <c r="AF11" s="328">
        <v>365</v>
      </c>
      <c r="AG11" s="383">
        <v>91</v>
      </c>
      <c r="AH11" s="324">
        <f t="shared" si="0"/>
        <v>27405</v>
      </c>
      <c r="AI11" s="295">
        <f t="shared" si="1"/>
        <v>0.13804445832472811</v>
      </c>
    </row>
    <row r="12" spans="1:35" s="40" customFormat="1" ht="12.75" customHeight="1">
      <c r="A12" s="477"/>
      <c r="B12" s="247" t="s">
        <v>8</v>
      </c>
      <c r="C12" s="325">
        <v>739</v>
      </c>
      <c r="D12" s="326">
        <v>43</v>
      </c>
      <c r="E12" s="326">
        <v>494</v>
      </c>
      <c r="F12" s="326">
        <v>730</v>
      </c>
      <c r="G12" s="326">
        <v>3412</v>
      </c>
      <c r="H12" s="326">
        <v>85</v>
      </c>
      <c r="I12" s="326">
        <v>309</v>
      </c>
      <c r="J12" s="326">
        <v>6262</v>
      </c>
      <c r="K12" s="319"/>
      <c r="L12" s="326">
        <v>1532</v>
      </c>
      <c r="M12" s="326">
        <v>1789</v>
      </c>
      <c r="N12" s="326">
        <v>33</v>
      </c>
      <c r="O12" s="326">
        <v>36</v>
      </c>
      <c r="P12" s="326">
        <v>156</v>
      </c>
      <c r="Q12" s="327">
        <v>127</v>
      </c>
      <c r="R12" s="326">
        <v>338</v>
      </c>
      <c r="S12" s="326">
        <v>131</v>
      </c>
      <c r="T12" s="327">
        <v>1139</v>
      </c>
      <c r="U12" s="326">
        <v>450</v>
      </c>
      <c r="V12" s="326">
        <v>594</v>
      </c>
      <c r="W12" s="326">
        <v>324</v>
      </c>
      <c r="X12" s="326">
        <v>287</v>
      </c>
      <c r="Y12" s="326">
        <v>111</v>
      </c>
      <c r="Z12" s="326">
        <v>78</v>
      </c>
      <c r="AA12" s="327">
        <v>987</v>
      </c>
      <c r="AB12" s="326">
        <v>1632</v>
      </c>
      <c r="AC12" s="327">
        <v>5681</v>
      </c>
      <c r="AD12" s="325">
        <v>61</v>
      </c>
      <c r="AE12" s="329">
        <v>7</v>
      </c>
      <c r="AF12" s="328">
        <v>505</v>
      </c>
      <c r="AG12" s="383">
        <v>211</v>
      </c>
      <c r="AH12" s="324">
        <f t="shared" si="0"/>
        <v>28283</v>
      </c>
      <c r="AI12" s="295">
        <f t="shared" si="1"/>
        <v>0.14246711967882814</v>
      </c>
    </row>
    <row r="13" spans="1:35" s="40" customFormat="1" ht="12.75" customHeight="1">
      <c r="A13" s="477"/>
      <c r="B13" s="247" t="s">
        <v>46</v>
      </c>
      <c r="C13" s="325">
        <v>53</v>
      </c>
      <c r="D13" s="326">
        <v>3</v>
      </c>
      <c r="E13" s="326">
        <v>29</v>
      </c>
      <c r="F13" s="326">
        <v>58</v>
      </c>
      <c r="G13" s="326">
        <v>252</v>
      </c>
      <c r="H13" s="326">
        <v>0</v>
      </c>
      <c r="I13" s="326">
        <v>2</v>
      </c>
      <c r="J13" s="326">
        <v>316</v>
      </c>
      <c r="K13" s="326">
        <v>473</v>
      </c>
      <c r="L13" s="319"/>
      <c r="M13" s="326">
        <v>84</v>
      </c>
      <c r="N13" s="326">
        <v>0</v>
      </c>
      <c r="O13" s="326">
        <v>5</v>
      </c>
      <c r="P13" s="326">
        <v>0</v>
      </c>
      <c r="Q13" s="327">
        <v>20</v>
      </c>
      <c r="R13" s="326">
        <v>4</v>
      </c>
      <c r="S13" s="326">
        <v>15</v>
      </c>
      <c r="T13" s="327">
        <v>86</v>
      </c>
      <c r="U13" s="326">
        <v>35</v>
      </c>
      <c r="V13" s="326">
        <v>11</v>
      </c>
      <c r="W13" s="326">
        <v>17</v>
      </c>
      <c r="X13" s="326">
        <v>1</v>
      </c>
      <c r="Y13" s="326">
        <v>5</v>
      </c>
      <c r="Z13" s="326">
        <v>0</v>
      </c>
      <c r="AA13" s="327">
        <v>44</v>
      </c>
      <c r="AB13" s="326">
        <v>76</v>
      </c>
      <c r="AC13" s="327">
        <v>224</v>
      </c>
      <c r="AD13" s="325">
        <v>1</v>
      </c>
      <c r="AE13" s="329">
        <v>2</v>
      </c>
      <c r="AF13" s="328">
        <v>18</v>
      </c>
      <c r="AG13" s="383">
        <v>2</v>
      </c>
      <c r="AH13" s="324">
        <f t="shared" si="0"/>
        <v>1836</v>
      </c>
      <c r="AI13" s="295">
        <f t="shared" si="1"/>
        <v>0.009248298685794593</v>
      </c>
    </row>
    <row r="14" spans="1:35" s="40" customFormat="1" ht="12.75" customHeight="1">
      <c r="A14" s="477"/>
      <c r="B14" s="247" t="s">
        <v>10</v>
      </c>
      <c r="C14" s="325">
        <v>712</v>
      </c>
      <c r="D14" s="326">
        <v>18</v>
      </c>
      <c r="E14" s="326">
        <v>178</v>
      </c>
      <c r="F14" s="326">
        <v>402</v>
      </c>
      <c r="G14" s="326">
        <v>1836</v>
      </c>
      <c r="H14" s="326">
        <v>55</v>
      </c>
      <c r="I14" s="326">
        <v>136</v>
      </c>
      <c r="J14" s="326">
        <v>7044</v>
      </c>
      <c r="K14" s="326">
        <v>3004</v>
      </c>
      <c r="L14" s="326">
        <v>359</v>
      </c>
      <c r="M14" s="319"/>
      <c r="N14" s="326">
        <v>23</v>
      </c>
      <c r="O14" s="326">
        <v>26</v>
      </c>
      <c r="P14" s="326">
        <v>72</v>
      </c>
      <c r="Q14" s="327">
        <v>4</v>
      </c>
      <c r="R14" s="326">
        <v>159</v>
      </c>
      <c r="S14" s="326">
        <v>90</v>
      </c>
      <c r="T14" s="327">
        <v>671</v>
      </c>
      <c r="U14" s="326">
        <v>292</v>
      </c>
      <c r="V14" s="326">
        <v>307</v>
      </c>
      <c r="W14" s="326">
        <v>853</v>
      </c>
      <c r="X14" s="326">
        <v>149</v>
      </c>
      <c r="Y14" s="326">
        <v>32</v>
      </c>
      <c r="Z14" s="326">
        <v>21</v>
      </c>
      <c r="AA14" s="327">
        <v>436</v>
      </c>
      <c r="AB14" s="326">
        <v>514</v>
      </c>
      <c r="AC14" s="327">
        <v>1604</v>
      </c>
      <c r="AD14" s="325">
        <v>35</v>
      </c>
      <c r="AE14" s="329">
        <v>0</v>
      </c>
      <c r="AF14" s="328">
        <v>226</v>
      </c>
      <c r="AG14" s="383">
        <v>118</v>
      </c>
      <c r="AH14" s="324">
        <f t="shared" si="0"/>
        <v>19376</v>
      </c>
      <c r="AI14" s="295">
        <f t="shared" si="1"/>
        <v>0.09760078177339654</v>
      </c>
    </row>
    <row r="15" spans="1:35" s="40" customFormat="1" ht="12.75" customHeight="1">
      <c r="A15" s="477"/>
      <c r="B15" s="248" t="s">
        <v>25</v>
      </c>
      <c r="C15" s="326">
        <v>16</v>
      </c>
      <c r="D15" s="326">
        <v>0</v>
      </c>
      <c r="E15" s="326">
        <v>4</v>
      </c>
      <c r="F15" s="326">
        <v>3</v>
      </c>
      <c r="G15" s="326">
        <v>7</v>
      </c>
      <c r="H15" s="326">
        <v>1</v>
      </c>
      <c r="I15" s="326">
        <v>45</v>
      </c>
      <c r="J15" s="326">
        <v>15</v>
      </c>
      <c r="K15" s="326">
        <v>13</v>
      </c>
      <c r="L15" s="326">
        <v>0</v>
      </c>
      <c r="M15" s="326">
        <v>8</v>
      </c>
      <c r="N15" s="319"/>
      <c r="O15" s="326">
        <v>0</v>
      </c>
      <c r="P15" s="326">
        <v>9</v>
      </c>
      <c r="Q15" s="327">
        <v>0</v>
      </c>
      <c r="R15" s="326">
        <v>0</v>
      </c>
      <c r="S15" s="329">
        <v>0</v>
      </c>
      <c r="T15" s="330">
        <v>4</v>
      </c>
      <c r="U15" s="326">
        <v>10</v>
      </c>
      <c r="V15" s="329">
        <v>0</v>
      </c>
      <c r="W15" s="329">
        <v>0</v>
      </c>
      <c r="X15" s="326">
        <v>0</v>
      </c>
      <c r="Y15" s="329">
        <v>0</v>
      </c>
      <c r="Z15" s="329">
        <v>0</v>
      </c>
      <c r="AA15" s="327">
        <v>2</v>
      </c>
      <c r="AB15" s="326">
        <v>5</v>
      </c>
      <c r="AC15" s="330">
        <v>10</v>
      </c>
      <c r="AD15" s="325">
        <v>0</v>
      </c>
      <c r="AE15" s="329">
        <v>0</v>
      </c>
      <c r="AF15" s="383">
        <v>0</v>
      </c>
      <c r="AG15" s="383">
        <v>5</v>
      </c>
      <c r="AH15" s="324">
        <f t="shared" si="0"/>
        <v>157</v>
      </c>
      <c r="AI15" s="295">
        <f t="shared" si="1"/>
        <v>0.0007908403560292762</v>
      </c>
    </row>
    <row r="16" spans="1:35" s="40" customFormat="1" ht="12.75" customHeight="1">
      <c r="A16" s="477"/>
      <c r="B16" s="247" t="s">
        <v>26</v>
      </c>
      <c r="C16" s="331">
        <v>78</v>
      </c>
      <c r="D16" s="320">
        <v>12</v>
      </c>
      <c r="E16" s="320">
        <v>19</v>
      </c>
      <c r="F16" s="320">
        <v>86</v>
      </c>
      <c r="G16" s="326">
        <v>192</v>
      </c>
      <c r="H16" s="320">
        <v>18</v>
      </c>
      <c r="I16" s="320">
        <v>134</v>
      </c>
      <c r="J16" s="320">
        <v>120</v>
      </c>
      <c r="K16" s="320">
        <v>112</v>
      </c>
      <c r="L16" s="320">
        <v>0</v>
      </c>
      <c r="M16" s="320">
        <v>76</v>
      </c>
      <c r="N16" s="320">
        <v>16</v>
      </c>
      <c r="O16" s="319"/>
      <c r="P16" s="320">
        <v>50</v>
      </c>
      <c r="Q16" s="321">
        <v>0</v>
      </c>
      <c r="R16" s="320">
        <v>9</v>
      </c>
      <c r="S16" s="320">
        <v>2</v>
      </c>
      <c r="T16" s="321">
        <v>63</v>
      </c>
      <c r="U16" s="320">
        <v>35</v>
      </c>
      <c r="V16" s="320">
        <v>45</v>
      </c>
      <c r="W16" s="320">
        <v>65</v>
      </c>
      <c r="X16" s="329">
        <v>16</v>
      </c>
      <c r="Y16" s="320">
        <v>20</v>
      </c>
      <c r="Z16" s="320">
        <v>14</v>
      </c>
      <c r="AA16" s="321">
        <v>84</v>
      </c>
      <c r="AB16" s="320">
        <v>51</v>
      </c>
      <c r="AC16" s="321">
        <v>66</v>
      </c>
      <c r="AD16" s="331">
        <v>8</v>
      </c>
      <c r="AE16" s="323">
        <v>2</v>
      </c>
      <c r="AF16" s="322">
        <v>30</v>
      </c>
      <c r="AG16" s="382">
        <v>39</v>
      </c>
      <c r="AH16" s="324">
        <f t="shared" si="0"/>
        <v>1462</v>
      </c>
      <c r="AI16" s="295">
        <f t="shared" si="1"/>
        <v>0.007364385990540139</v>
      </c>
    </row>
    <row r="17" spans="1:35" s="40" customFormat="1" ht="12.75" customHeight="1">
      <c r="A17" s="477"/>
      <c r="B17" s="247" t="s">
        <v>27</v>
      </c>
      <c r="C17" s="331">
        <v>99</v>
      </c>
      <c r="D17" s="320">
        <v>29</v>
      </c>
      <c r="E17" s="320">
        <v>87</v>
      </c>
      <c r="F17" s="320">
        <v>239</v>
      </c>
      <c r="G17" s="320">
        <v>308</v>
      </c>
      <c r="H17" s="320">
        <v>34</v>
      </c>
      <c r="I17" s="320">
        <v>102</v>
      </c>
      <c r="J17" s="320">
        <v>197</v>
      </c>
      <c r="K17" s="320">
        <v>200</v>
      </c>
      <c r="L17" s="320">
        <v>38</v>
      </c>
      <c r="M17" s="320">
        <v>170</v>
      </c>
      <c r="N17" s="320">
        <v>56</v>
      </c>
      <c r="O17" s="320">
        <v>66</v>
      </c>
      <c r="P17" s="319"/>
      <c r="Q17" s="321">
        <v>0</v>
      </c>
      <c r="R17" s="320">
        <v>47</v>
      </c>
      <c r="S17" s="320">
        <v>5</v>
      </c>
      <c r="T17" s="321">
        <v>105</v>
      </c>
      <c r="U17" s="320">
        <v>99</v>
      </c>
      <c r="V17" s="320">
        <v>117</v>
      </c>
      <c r="W17" s="320">
        <v>184</v>
      </c>
      <c r="X17" s="320">
        <v>11</v>
      </c>
      <c r="Y17" s="320">
        <v>29</v>
      </c>
      <c r="Z17" s="320">
        <v>28</v>
      </c>
      <c r="AA17" s="321">
        <v>253</v>
      </c>
      <c r="AB17" s="320">
        <v>144</v>
      </c>
      <c r="AC17" s="321">
        <v>123</v>
      </c>
      <c r="AD17" s="331">
        <v>7</v>
      </c>
      <c r="AE17" s="323">
        <v>0</v>
      </c>
      <c r="AF17" s="322">
        <v>88</v>
      </c>
      <c r="AG17" s="382">
        <v>135</v>
      </c>
      <c r="AH17" s="324">
        <f t="shared" si="0"/>
        <v>3000</v>
      </c>
      <c r="AI17" s="295">
        <f t="shared" si="1"/>
        <v>0.015111599159795087</v>
      </c>
    </row>
    <row r="18" spans="1:35" s="40" customFormat="1" ht="12.75" customHeight="1">
      <c r="A18" s="477"/>
      <c r="B18" s="247" t="s">
        <v>11</v>
      </c>
      <c r="C18" s="331">
        <v>36</v>
      </c>
      <c r="D18" s="320">
        <v>0</v>
      </c>
      <c r="E18" s="320">
        <v>2</v>
      </c>
      <c r="F18" s="320">
        <v>4</v>
      </c>
      <c r="G18" s="320">
        <v>186</v>
      </c>
      <c r="H18" s="320">
        <v>0</v>
      </c>
      <c r="I18" s="320">
        <v>0</v>
      </c>
      <c r="J18" s="320">
        <v>16</v>
      </c>
      <c r="K18" s="320">
        <v>105</v>
      </c>
      <c r="L18" s="320">
        <v>1</v>
      </c>
      <c r="M18" s="320">
        <v>9</v>
      </c>
      <c r="N18" s="320">
        <v>0</v>
      </c>
      <c r="O18" s="320">
        <v>0</v>
      </c>
      <c r="P18" s="320">
        <v>1</v>
      </c>
      <c r="Q18" s="332" t="s">
        <v>62</v>
      </c>
      <c r="R18" s="320">
        <v>4</v>
      </c>
      <c r="S18" s="320">
        <v>0</v>
      </c>
      <c r="T18" s="321">
        <v>4</v>
      </c>
      <c r="U18" s="320">
        <v>10</v>
      </c>
      <c r="V18" s="320">
        <v>0</v>
      </c>
      <c r="W18" s="320">
        <v>18</v>
      </c>
      <c r="X18" s="320">
        <v>1</v>
      </c>
      <c r="Y18" s="320">
        <v>0</v>
      </c>
      <c r="Z18" s="320">
        <v>0</v>
      </c>
      <c r="AA18" s="321">
        <v>1</v>
      </c>
      <c r="AB18" s="320">
        <v>13</v>
      </c>
      <c r="AC18" s="321">
        <v>11</v>
      </c>
      <c r="AD18" s="331">
        <v>0</v>
      </c>
      <c r="AE18" s="323">
        <v>2</v>
      </c>
      <c r="AF18" s="322">
        <v>2</v>
      </c>
      <c r="AG18" s="382">
        <v>0</v>
      </c>
      <c r="AH18" s="324">
        <f t="shared" si="0"/>
        <v>426</v>
      </c>
      <c r="AI18" s="295">
        <f t="shared" si="1"/>
        <v>0.0021458470806909025</v>
      </c>
    </row>
    <row r="19" spans="1:35" s="40" customFormat="1" ht="12.75" customHeight="1">
      <c r="A19" s="477"/>
      <c r="B19" s="247" t="s">
        <v>28</v>
      </c>
      <c r="C19" s="331">
        <v>196</v>
      </c>
      <c r="D19" s="320">
        <v>19</v>
      </c>
      <c r="E19" s="320">
        <v>51</v>
      </c>
      <c r="F19" s="320">
        <v>127</v>
      </c>
      <c r="G19" s="320">
        <v>954</v>
      </c>
      <c r="H19" s="320">
        <v>14</v>
      </c>
      <c r="I19" s="320">
        <v>91</v>
      </c>
      <c r="J19" s="320">
        <v>317</v>
      </c>
      <c r="K19" s="320">
        <v>361</v>
      </c>
      <c r="L19" s="320">
        <v>35</v>
      </c>
      <c r="M19" s="320">
        <v>328</v>
      </c>
      <c r="N19" s="320">
        <v>4</v>
      </c>
      <c r="O19" s="320">
        <v>8</v>
      </c>
      <c r="P19" s="320">
        <v>21</v>
      </c>
      <c r="Q19" s="320">
        <v>0</v>
      </c>
      <c r="R19" s="319"/>
      <c r="S19" s="320">
        <v>4</v>
      </c>
      <c r="T19" s="321">
        <v>249</v>
      </c>
      <c r="U19" s="320">
        <v>246</v>
      </c>
      <c r="V19" s="320">
        <v>88</v>
      </c>
      <c r="W19" s="320">
        <v>119</v>
      </c>
      <c r="X19" s="320">
        <v>43</v>
      </c>
      <c r="Y19" s="320">
        <v>29</v>
      </c>
      <c r="Z19" s="320">
        <v>23</v>
      </c>
      <c r="AA19" s="321">
        <v>254</v>
      </c>
      <c r="AB19" s="320">
        <v>96</v>
      </c>
      <c r="AC19" s="321">
        <v>205</v>
      </c>
      <c r="AD19" s="331">
        <v>4</v>
      </c>
      <c r="AE19" s="323">
        <v>2</v>
      </c>
      <c r="AF19" s="322">
        <v>73</v>
      </c>
      <c r="AG19" s="382">
        <v>96</v>
      </c>
      <c r="AH19" s="324">
        <f t="shared" si="0"/>
        <v>4057</v>
      </c>
      <c r="AI19" s="295">
        <f t="shared" si="1"/>
        <v>0.02043591926376289</v>
      </c>
    </row>
    <row r="20" spans="1:35" s="40" customFormat="1" ht="12.75" customHeight="1">
      <c r="A20" s="477"/>
      <c r="B20" s="247" t="s">
        <v>43</v>
      </c>
      <c r="C20" s="331">
        <v>17</v>
      </c>
      <c r="D20" s="320">
        <v>0</v>
      </c>
      <c r="E20" s="320">
        <v>1</v>
      </c>
      <c r="F20" s="320">
        <v>10</v>
      </c>
      <c r="G20" s="320">
        <v>3</v>
      </c>
      <c r="H20" s="320">
        <v>0</v>
      </c>
      <c r="I20" s="320">
        <v>1</v>
      </c>
      <c r="J20" s="320">
        <v>6</v>
      </c>
      <c r="K20" s="320">
        <v>2</v>
      </c>
      <c r="L20" s="320">
        <v>11</v>
      </c>
      <c r="M20" s="320">
        <v>37</v>
      </c>
      <c r="N20" s="320">
        <v>0</v>
      </c>
      <c r="O20" s="320">
        <v>0</v>
      </c>
      <c r="P20" s="320">
        <v>2</v>
      </c>
      <c r="Q20" s="320">
        <v>1</v>
      </c>
      <c r="R20" s="320">
        <v>0</v>
      </c>
      <c r="S20" s="319"/>
      <c r="T20" s="321">
        <v>6</v>
      </c>
      <c r="U20" s="320">
        <v>0</v>
      </c>
      <c r="V20" s="320">
        <v>4</v>
      </c>
      <c r="W20" s="320">
        <v>2</v>
      </c>
      <c r="X20" s="320">
        <v>0</v>
      </c>
      <c r="Y20" s="320">
        <v>0</v>
      </c>
      <c r="Z20" s="320">
        <v>0</v>
      </c>
      <c r="AA20" s="321">
        <v>14</v>
      </c>
      <c r="AB20" s="320">
        <v>7</v>
      </c>
      <c r="AC20" s="321">
        <v>26</v>
      </c>
      <c r="AD20" s="331">
        <v>0</v>
      </c>
      <c r="AE20" s="323">
        <v>0</v>
      </c>
      <c r="AF20" s="322">
        <v>1</v>
      </c>
      <c r="AG20" s="382">
        <v>0</v>
      </c>
      <c r="AH20" s="324">
        <f t="shared" si="0"/>
        <v>151</v>
      </c>
      <c r="AI20" s="295">
        <f t="shared" si="1"/>
        <v>0.000760617157709686</v>
      </c>
    </row>
    <row r="21" spans="1:35" s="40" customFormat="1" ht="12.75" customHeight="1">
      <c r="A21" s="477"/>
      <c r="B21" s="247" t="s">
        <v>12</v>
      </c>
      <c r="C21" s="331">
        <v>573</v>
      </c>
      <c r="D21" s="320">
        <v>10</v>
      </c>
      <c r="E21" s="320">
        <v>67</v>
      </c>
      <c r="F21" s="320">
        <v>192</v>
      </c>
      <c r="G21" s="320">
        <v>674</v>
      </c>
      <c r="H21" s="320">
        <v>20</v>
      </c>
      <c r="I21" s="320">
        <v>63</v>
      </c>
      <c r="J21" s="320">
        <v>1266</v>
      </c>
      <c r="K21" s="320">
        <v>664</v>
      </c>
      <c r="L21" s="320">
        <v>134</v>
      </c>
      <c r="M21" s="320">
        <v>379</v>
      </c>
      <c r="N21" s="320">
        <v>7</v>
      </c>
      <c r="O21" s="320">
        <v>11</v>
      </c>
      <c r="P21" s="320">
        <v>16</v>
      </c>
      <c r="Q21" s="320">
        <v>3</v>
      </c>
      <c r="R21" s="320">
        <v>103</v>
      </c>
      <c r="S21" s="320">
        <v>26</v>
      </c>
      <c r="T21" s="332"/>
      <c r="U21" s="320">
        <v>150</v>
      </c>
      <c r="V21" s="320">
        <v>51</v>
      </c>
      <c r="W21" s="320">
        <v>135</v>
      </c>
      <c r="X21" s="320">
        <v>17</v>
      </c>
      <c r="Y21" s="320">
        <v>17</v>
      </c>
      <c r="Z21" s="320">
        <v>9</v>
      </c>
      <c r="AA21" s="321">
        <v>291</v>
      </c>
      <c r="AB21" s="320">
        <v>574</v>
      </c>
      <c r="AC21" s="321">
        <v>1041</v>
      </c>
      <c r="AD21" s="331">
        <v>23</v>
      </c>
      <c r="AE21" s="323">
        <v>0</v>
      </c>
      <c r="AF21" s="322">
        <v>242</v>
      </c>
      <c r="AG21" s="382">
        <v>247</v>
      </c>
      <c r="AH21" s="324">
        <f t="shared" si="0"/>
        <v>7005</v>
      </c>
      <c r="AI21" s="295">
        <f t="shared" si="1"/>
        <v>0.03528558403812153</v>
      </c>
    </row>
    <row r="22" spans="1:35" s="40" customFormat="1" ht="12.75" customHeight="1">
      <c r="A22" s="477"/>
      <c r="B22" s="247" t="s">
        <v>13</v>
      </c>
      <c r="C22" s="331">
        <v>109</v>
      </c>
      <c r="D22" s="320">
        <v>7</v>
      </c>
      <c r="E22" s="320">
        <v>91</v>
      </c>
      <c r="F22" s="320">
        <v>157</v>
      </c>
      <c r="G22" s="320">
        <v>793</v>
      </c>
      <c r="H22" s="320">
        <v>30</v>
      </c>
      <c r="I22" s="320">
        <v>46</v>
      </c>
      <c r="J22" s="320">
        <v>748</v>
      </c>
      <c r="K22" s="320">
        <v>525</v>
      </c>
      <c r="L22" s="320">
        <v>144</v>
      </c>
      <c r="M22" s="320">
        <v>415</v>
      </c>
      <c r="N22" s="320">
        <v>0</v>
      </c>
      <c r="O22" s="320">
        <v>16</v>
      </c>
      <c r="P22" s="320">
        <v>20</v>
      </c>
      <c r="Q22" s="320">
        <v>2</v>
      </c>
      <c r="R22" s="320">
        <v>63</v>
      </c>
      <c r="S22" s="320">
        <v>15</v>
      </c>
      <c r="T22" s="321">
        <v>250</v>
      </c>
      <c r="U22" s="319"/>
      <c r="V22" s="320">
        <v>71</v>
      </c>
      <c r="W22" s="320">
        <v>115</v>
      </c>
      <c r="X22" s="320">
        <v>20</v>
      </c>
      <c r="Y22" s="320">
        <v>25</v>
      </c>
      <c r="Z22" s="320">
        <v>19</v>
      </c>
      <c r="AA22" s="321">
        <v>272</v>
      </c>
      <c r="AB22" s="320">
        <v>376</v>
      </c>
      <c r="AC22" s="321">
        <v>371</v>
      </c>
      <c r="AD22" s="331">
        <v>26</v>
      </c>
      <c r="AE22" s="323">
        <v>5</v>
      </c>
      <c r="AF22" s="322">
        <v>138</v>
      </c>
      <c r="AG22" s="382">
        <v>70</v>
      </c>
      <c r="AH22" s="324">
        <f t="shared" si="0"/>
        <v>4939</v>
      </c>
      <c r="AI22" s="295">
        <f t="shared" si="1"/>
        <v>0.024878729416742646</v>
      </c>
    </row>
    <row r="23" spans="1:35" s="40" customFormat="1" ht="12.75" customHeight="1">
      <c r="A23" s="477"/>
      <c r="B23" s="247" t="s">
        <v>29</v>
      </c>
      <c r="C23" s="331">
        <v>486</v>
      </c>
      <c r="D23" s="320">
        <v>110</v>
      </c>
      <c r="E23" s="320">
        <v>483</v>
      </c>
      <c r="F23" s="320">
        <v>696</v>
      </c>
      <c r="G23" s="320">
        <v>2237</v>
      </c>
      <c r="H23" s="320">
        <v>55</v>
      </c>
      <c r="I23" s="320">
        <v>424</v>
      </c>
      <c r="J23" s="320">
        <v>1779</v>
      </c>
      <c r="K23" s="320">
        <v>1183</v>
      </c>
      <c r="L23" s="320">
        <v>111</v>
      </c>
      <c r="M23" s="320">
        <v>1149</v>
      </c>
      <c r="N23" s="320">
        <v>50</v>
      </c>
      <c r="O23" s="320">
        <v>63</v>
      </c>
      <c r="P23" s="320">
        <v>152</v>
      </c>
      <c r="Q23" s="320">
        <v>3</v>
      </c>
      <c r="R23" s="320">
        <v>185</v>
      </c>
      <c r="S23" s="320">
        <v>17</v>
      </c>
      <c r="T23" s="321">
        <v>468</v>
      </c>
      <c r="U23" s="320">
        <v>313</v>
      </c>
      <c r="V23" s="319"/>
      <c r="W23" s="320">
        <v>787</v>
      </c>
      <c r="X23" s="320">
        <v>55</v>
      </c>
      <c r="Y23" s="320">
        <v>152</v>
      </c>
      <c r="Z23" s="320">
        <v>239</v>
      </c>
      <c r="AA23" s="321">
        <v>412</v>
      </c>
      <c r="AB23" s="320">
        <v>395</v>
      </c>
      <c r="AC23" s="321">
        <v>742</v>
      </c>
      <c r="AD23" s="331">
        <v>19</v>
      </c>
      <c r="AE23" s="323">
        <v>2</v>
      </c>
      <c r="AF23" s="322">
        <v>226</v>
      </c>
      <c r="AG23" s="382">
        <v>409</v>
      </c>
      <c r="AH23" s="324">
        <f t="shared" si="0"/>
        <v>13402</v>
      </c>
      <c r="AI23" s="295">
        <f t="shared" si="1"/>
        <v>0.06750855064652458</v>
      </c>
    </row>
    <row r="24" spans="1:35" s="40" customFormat="1" ht="12.75" customHeight="1">
      <c r="A24" s="477"/>
      <c r="B24" s="247" t="s">
        <v>14</v>
      </c>
      <c r="C24" s="331">
        <v>248</v>
      </c>
      <c r="D24" s="320">
        <v>13</v>
      </c>
      <c r="E24" s="320">
        <v>309</v>
      </c>
      <c r="F24" s="320">
        <v>104</v>
      </c>
      <c r="G24" s="320">
        <v>222</v>
      </c>
      <c r="H24" s="320">
        <v>28</v>
      </c>
      <c r="I24" s="320">
        <v>69</v>
      </c>
      <c r="J24" s="320">
        <v>1397</v>
      </c>
      <c r="K24" s="320">
        <v>318</v>
      </c>
      <c r="L24" s="320">
        <v>21</v>
      </c>
      <c r="M24" s="320">
        <v>888</v>
      </c>
      <c r="N24" s="320">
        <v>2</v>
      </c>
      <c r="O24" s="320">
        <v>12</v>
      </c>
      <c r="P24" s="320">
        <v>104</v>
      </c>
      <c r="Q24" s="320">
        <v>1</v>
      </c>
      <c r="R24" s="320">
        <v>125</v>
      </c>
      <c r="S24" s="320">
        <v>0</v>
      </c>
      <c r="T24" s="321">
        <v>233</v>
      </c>
      <c r="U24" s="320">
        <v>78</v>
      </c>
      <c r="V24" s="320">
        <v>436</v>
      </c>
      <c r="W24" s="319" t="s">
        <v>62</v>
      </c>
      <c r="X24" s="320">
        <v>142</v>
      </c>
      <c r="Y24" s="320">
        <v>87</v>
      </c>
      <c r="Z24" s="320">
        <v>49</v>
      </c>
      <c r="AA24" s="321">
        <v>129</v>
      </c>
      <c r="AB24" s="320">
        <v>119</v>
      </c>
      <c r="AC24" s="321">
        <v>165</v>
      </c>
      <c r="AD24" s="331">
        <v>0</v>
      </c>
      <c r="AE24" s="323">
        <v>1</v>
      </c>
      <c r="AF24" s="322">
        <v>44</v>
      </c>
      <c r="AG24" s="382">
        <v>50</v>
      </c>
      <c r="AH24" s="324">
        <f t="shared" si="0"/>
        <v>5394</v>
      </c>
      <c r="AI24" s="295">
        <f t="shared" si="1"/>
        <v>0.027170655289311566</v>
      </c>
    </row>
    <row r="25" spans="1:35" s="40" customFormat="1" ht="12.75" customHeight="1">
      <c r="A25" s="477"/>
      <c r="B25" s="247" t="s">
        <v>30</v>
      </c>
      <c r="C25" s="331">
        <v>162</v>
      </c>
      <c r="D25" s="320">
        <v>2</v>
      </c>
      <c r="E25" s="320">
        <v>18</v>
      </c>
      <c r="F25" s="320">
        <v>79</v>
      </c>
      <c r="G25" s="320">
        <v>478</v>
      </c>
      <c r="H25" s="320">
        <v>0</v>
      </c>
      <c r="I25" s="320">
        <v>181</v>
      </c>
      <c r="J25" s="320">
        <v>423</v>
      </c>
      <c r="K25" s="320">
        <v>1110</v>
      </c>
      <c r="L25" s="320">
        <v>16</v>
      </c>
      <c r="M25" s="320">
        <v>423</v>
      </c>
      <c r="N25" s="320">
        <v>4</v>
      </c>
      <c r="O25" s="320">
        <v>1</v>
      </c>
      <c r="P25" s="320">
        <v>8</v>
      </c>
      <c r="Q25" s="320">
        <v>0</v>
      </c>
      <c r="R25" s="320">
        <v>88</v>
      </c>
      <c r="S25" s="320">
        <v>13</v>
      </c>
      <c r="T25" s="321">
        <v>82</v>
      </c>
      <c r="U25" s="320">
        <v>73</v>
      </c>
      <c r="V25" s="320">
        <v>66</v>
      </c>
      <c r="W25" s="320">
        <v>184</v>
      </c>
      <c r="X25" s="319"/>
      <c r="Y25" s="320">
        <v>5</v>
      </c>
      <c r="Z25" s="320">
        <v>7</v>
      </c>
      <c r="AA25" s="321">
        <v>38</v>
      </c>
      <c r="AB25" s="320">
        <v>24</v>
      </c>
      <c r="AC25" s="321">
        <v>188</v>
      </c>
      <c r="AD25" s="331">
        <v>2</v>
      </c>
      <c r="AE25" s="323">
        <v>0</v>
      </c>
      <c r="AF25" s="322">
        <v>19</v>
      </c>
      <c r="AG25" s="382">
        <v>50</v>
      </c>
      <c r="AH25" s="324">
        <f t="shared" si="0"/>
        <v>3744</v>
      </c>
      <c r="AI25" s="295">
        <f t="shared" si="1"/>
        <v>0.01885927575142427</v>
      </c>
    </row>
    <row r="26" spans="1:35" s="40" customFormat="1" ht="12.75" customHeight="1">
      <c r="A26" s="477"/>
      <c r="B26" s="247" t="s">
        <v>31</v>
      </c>
      <c r="C26" s="331">
        <v>54</v>
      </c>
      <c r="D26" s="320">
        <v>6</v>
      </c>
      <c r="E26" s="320">
        <v>67</v>
      </c>
      <c r="F26" s="320">
        <v>29</v>
      </c>
      <c r="G26" s="320">
        <v>168</v>
      </c>
      <c r="H26" s="320">
        <v>5</v>
      </c>
      <c r="I26" s="320">
        <v>23</v>
      </c>
      <c r="J26" s="320">
        <v>233</v>
      </c>
      <c r="K26" s="320">
        <v>77</v>
      </c>
      <c r="L26" s="320">
        <v>17</v>
      </c>
      <c r="M26" s="320">
        <v>59</v>
      </c>
      <c r="N26" s="320">
        <v>0</v>
      </c>
      <c r="O26" s="320">
        <v>2</v>
      </c>
      <c r="P26" s="320">
        <v>19</v>
      </c>
      <c r="Q26" s="320">
        <v>0</v>
      </c>
      <c r="R26" s="320">
        <v>13</v>
      </c>
      <c r="S26" s="320">
        <v>4</v>
      </c>
      <c r="T26" s="321">
        <v>48</v>
      </c>
      <c r="U26" s="320">
        <v>92</v>
      </c>
      <c r="V26" s="320">
        <v>52</v>
      </c>
      <c r="W26" s="320">
        <v>131</v>
      </c>
      <c r="X26" s="320">
        <v>2</v>
      </c>
      <c r="Y26" s="319"/>
      <c r="Z26" s="320">
        <v>12</v>
      </c>
      <c r="AA26" s="321">
        <v>43</v>
      </c>
      <c r="AB26" s="320">
        <v>39</v>
      </c>
      <c r="AC26" s="321">
        <v>74</v>
      </c>
      <c r="AD26" s="331">
        <v>2</v>
      </c>
      <c r="AE26" s="323">
        <v>0</v>
      </c>
      <c r="AF26" s="322">
        <v>13</v>
      </c>
      <c r="AG26" s="382">
        <v>24</v>
      </c>
      <c r="AH26" s="324">
        <f t="shared" si="0"/>
        <v>1308</v>
      </c>
      <c r="AI26" s="295">
        <f t="shared" si="1"/>
        <v>0.006588657233670658</v>
      </c>
    </row>
    <row r="27" spans="1:35" s="40" customFormat="1" ht="12.75" customHeight="1">
      <c r="A27" s="477"/>
      <c r="B27" s="247" t="s">
        <v>32</v>
      </c>
      <c r="C27" s="331">
        <v>83</v>
      </c>
      <c r="D27" s="320">
        <v>3</v>
      </c>
      <c r="E27" s="320">
        <v>329</v>
      </c>
      <c r="F27" s="320">
        <v>33</v>
      </c>
      <c r="G27" s="320">
        <v>266</v>
      </c>
      <c r="H27" s="320">
        <v>3</v>
      </c>
      <c r="I27" s="320">
        <v>37</v>
      </c>
      <c r="J27" s="320">
        <v>180</v>
      </c>
      <c r="K27" s="320">
        <v>176</v>
      </c>
      <c r="L27" s="320">
        <v>22</v>
      </c>
      <c r="M27" s="320">
        <v>110</v>
      </c>
      <c r="N27" s="320">
        <v>5</v>
      </c>
      <c r="O27" s="320">
        <v>7</v>
      </c>
      <c r="P27" s="320">
        <v>18</v>
      </c>
      <c r="Q27" s="320">
        <v>1</v>
      </c>
      <c r="R27" s="320">
        <v>50</v>
      </c>
      <c r="S27" s="320">
        <v>8</v>
      </c>
      <c r="T27" s="321">
        <v>40</v>
      </c>
      <c r="U27" s="320">
        <v>120</v>
      </c>
      <c r="V27" s="320">
        <v>95</v>
      </c>
      <c r="W27" s="320">
        <v>88</v>
      </c>
      <c r="X27" s="320">
        <v>10</v>
      </c>
      <c r="Y27" s="320">
        <v>36</v>
      </c>
      <c r="Z27" s="319"/>
      <c r="AA27" s="321">
        <v>82</v>
      </c>
      <c r="AB27" s="320">
        <v>58</v>
      </c>
      <c r="AC27" s="321">
        <v>104</v>
      </c>
      <c r="AD27" s="331">
        <v>4</v>
      </c>
      <c r="AE27" s="323">
        <v>0</v>
      </c>
      <c r="AF27" s="322">
        <v>22</v>
      </c>
      <c r="AG27" s="382">
        <v>30</v>
      </c>
      <c r="AH27" s="324">
        <f t="shared" si="0"/>
        <v>2020</v>
      </c>
      <c r="AI27" s="295">
        <f t="shared" si="1"/>
        <v>0.010175143434262025</v>
      </c>
    </row>
    <row r="28" spans="1:35" s="40" customFormat="1" ht="12.75" customHeight="1">
      <c r="A28" s="477"/>
      <c r="B28" s="247" t="s">
        <v>37</v>
      </c>
      <c r="C28" s="331">
        <v>174</v>
      </c>
      <c r="D28" s="320">
        <v>16</v>
      </c>
      <c r="E28" s="320">
        <v>121</v>
      </c>
      <c r="F28" s="320">
        <v>49</v>
      </c>
      <c r="G28" s="320">
        <v>645</v>
      </c>
      <c r="H28" s="320">
        <v>68</v>
      </c>
      <c r="I28" s="320">
        <v>96</v>
      </c>
      <c r="J28" s="320">
        <v>692</v>
      </c>
      <c r="K28" s="320">
        <v>429</v>
      </c>
      <c r="L28" s="320">
        <v>125</v>
      </c>
      <c r="M28" s="320">
        <v>180</v>
      </c>
      <c r="N28" s="320">
        <v>31</v>
      </c>
      <c r="O28" s="320">
        <v>10</v>
      </c>
      <c r="P28" s="320">
        <v>13</v>
      </c>
      <c r="Q28" s="320">
        <v>5</v>
      </c>
      <c r="R28" s="320">
        <v>139</v>
      </c>
      <c r="S28" s="320">
        <v>19</v>
      </c>
      <c r="T28" s="321">
        <v>308</v>
      </c>
      <c r="U28" s="320">
        <v>255</v>
      </c>
      <c r="V28" s="320">
        <v>61</v>
      </c>
      <c r="W28" s="320">
        <v>96</v>
      </c>
      <c r="X28" s="320">
        <v>6</v>
      </c>
      <c r="Y28" s="320">
        <v>42</v>
      </c>
      <c r="Z28" s="320">
        <v>8</v>
      </c>
      <c r="AA28" s="332"/>
      <c r="AB28" s="320">
        <v>178</v>
      </c>
      <c r="AC28" s="321">
        <v>561</v>
      </c>
      <c r="AD28" s="331">
        <v>15</v>
      </c>
      <c r="AE28" s="323">
        <v>6</v>
      </c>
      <c r="AF28" s="322">
        <v>31</v>
      </c>
      <c r="AG28" s="382">
        <v>32</v>
      </c>
      <c r="AH28" s="324">
        <f t="shared" si="0"/>
        <v>4411</v>
      </c>
      <c r="AI28" s="295">
        <f t="shared" si="1"/>
        <v>0.02221908796461871</v>
      </c>
    </row>
    <row r="29" spans="1:35" s="40" customFormat="1" ht="13.5" customHeight="1">
      <c r="A29" s="477"/>
      <c r="B29" s="288" t="s">
        <v>16</v>
      </c>
      <c r="C29" s="331">
        <v>77</v>
      </c>
      <c r="D29" s="320">
        <v>1</v>
      </c>
      <c r="E29" s="320">
        <v>43</v>
      </c>
      <c r="F29" s="320">
        <v>63</v>
      </c>
      <c r="G29" s="320">
        <v>398</v>
      </c>
      <c r="H29" s="320">
        <v>9</v>
      </c>
      <c r="I29" s="320">
        <v>21</v>
      </c>
      <c r="J29" s="320">
        <v>309</v>
      </c>
      <c r="K29" s="320">
        <v>469</v>
      </c>
      <c r="L29" s="320">
        <v>79</v>
      </c>
      <c r="M29" s="320">
        <v>148</v>
      </c>
      <c r="N29" s="320">
        <v>1</v>
      </c>
      <c r="O29" s="320">
        <v>6</v>
      </c>
      <c r="P29" s="320">
        <v>4</v>
      </c>
      <c r="Q29" s="320">
        <v>0</v>
      </c>
      <c r="R29" s="320">
        <v>26</v>
      </c>
      <c r="S29" s="320">
        <v>8</v>
      </c>
      <c r="T29" s="321">
        <v>214</v>
      </c>
      <c r="U29" s="320">
        <v>127</v>
      </c>
      <c r="V29" s="320">
        <v>32</v>
      </c>
      <c r="W29" s="320">
        <v>34</v>
      </c>
      <c r="X29" s="320">
        <v>1</v>
      </c>
      <c r="Y29" s="320">
        <v>9</v>
      </c>
      <c r="Z29" s="320">
        <v>1</v>
      </c>
      <c r="AA29" s="320">
        <v>16</v>
      </c>
      <c r="AB29" s="332"/>
      <c r="AC29" s="322">
        <v>491</v>
      </c>
      <c r="AD29" s="331">
        <v>13</v>
      </c>
      <c r="AE29" s="323">
        <v>0</v>
      </c>
      <c r="AF29" s="322">
        <v>42</v>
      </c>
      <c r="AG29" s="382">
        <v>41</v>
      </c>
      <c r="AH29" s="324">
        <f t="shared" si="0"/>
        <v>2683</v>
      </c>
      <c r="AI29" s="295">
        <f t="shared" si="1"/>
        <v>0.013514806848576739</v>
      </c>
    </row>
    <row r="30" spans="1:35" s="40" customFormat="1" ht="12.75" customHeight="1" thickBot="1">
      <c r="A30" s="477"/>
      <c r="B30" s="288" t="s">
        <v>17</v>
      </c>
      <c r="C30" s="331">
        <v>189</v>
      </c>
      <c r="D30" s="320">
        <v>6</v>
      </c>
      <c r="E30" s="320">
        <v>137</v>
      </c>
      <c r="F30" s="320">
        <v>194</v>
      </c>
      <c r="G30" s="320">
        <v>1657</v>
      </c>
      <c r="H30" s="320">
        <v>25</v>
      </c>
      <c r="I30" s="320">
        <v>48</v>
      </c>
      <c r="J30" s="320">
        <v>2385</v>
      </c>
      <c r="K30" s="320">
        <v>3537</v>
      </c>
      <c r="L30" s="320">
        <v>172</v>
      </c>
      <c r="M30" s="320">
        <v>809</v>
      </c>
      <c r="N30" s="320">
        <v>19</v>
      </c>
      <c r="O30" s="320">
        <v>3</v>
      </c>
      <c r="P30" s="320">
        <v>12</v>
      </c>
      <c r="Q30" s="320">
        <v>8</v>
      </c>
      <c r="R30" s="320">
        <v>18</v>
      </c>
      <c r="S30" s="320">
        <v>44</v>
      </c>
      <c r="T30" s="321">
        <v>440</v>
      </c>
      <c r="U30" s="320">
        <v>228</v>
      </c>
      <c r="V30" s="320">
        <v>70</v>
      </c>
      <c r="W30" s="320">
        <v>106</v>
      </c>
      <c r="X30" s="320">
        <v>19</v>
      </c>
      <c r="Y30" s="320">
        <v>3</v>
      </c>
      <c r="Z30" s="320">
        <v>9</v>
      </c>
      <c r="AA30" s="320">
        <v>224</v>
      </c>
      <c r="AB30" s="320">
        <v>315</v>
      </c>
      <c r="AC30" s="332"/>
      <c r="AD30" s="331">
        <v>17</v>
      </c>
      <c r="AE30" s="323">
        <v>0</v>
      </c>
      <c r="AF30" s="322">
        <v>106</v>
      </c>
      <c r="AG30" s="382">
        <v>26</v>
      </c>
      <c r="AH30" s="400">
        <f t="shared" si="0"/>
        <v>10826</v>
      </c>
      <c r="AI30" s="404">
        <f t="shared" si="1"/>
        <v>0.05453272416798054</v>
      </c>
    </row>
    <row r="31" spans="1:35" s="40" customFormat="1" ht="12.75" customHeight="1" thickBot="1">
      <c r="A31" s="477"/>
      <c r="B31" s="133" t="s">
        <v>0</v>
      </c>
      <c r="C31" s="339">
        <f>SUM(C4:C30)</f>
        <v>6527</v>
      </c>
      <c r="D31" s="339">
        <f aca="true" t="shared" si="2" ref="D31:AG31">SUM(D4:D30)</f>
        <v>458</v>
      </c>
      <c r="E31" s="339">
        <f t="shared" si="2"/>
        <v>3808</v>
      </c>
      <c r="F31" s="339">
        <f t="shared" si="2"/>
        <v>5195</v>
      </c>
      <c r="G31" s="339">
        <f t="shared" si="2"/>
        <v>20173</v>
      </c>
      <c r="H31" s="339">
        <f t="shared" si="2"/>
        <v>659</v>
      </c>
      <c r="I31" s="339">
        <f t="shared" si="2"/>
        <v>2710</v>
      </c>
      <c r="J31" s="339">
        <f t="shared" si="2"/>
        <v>32443</v>
      </c>
      <c r="K31" s="339">
        <f t="shared" si="2"/>
        <v>23955</v>
      </c>
      <c r="L31" s="339">
        <f t="shared" si="2"/>
        <v>5061</v>
      </c>
      <c r="M31" s="339">
        <f t="shared" si="2"/>
        <v>16615</v>
      </c>
      <c r="N31" s="339">
        <f t="shared" si="2"/>
        <v>392</v>
      </c>
      <c r="O31" s="339">
        <f t="shared" si="2"/>
        <v>435</v>
      </c>
      <c r="P31" s="339">
        <f t="shared" si="2"/>
        <v>1050</v>
      </c>
      <c r="Q31" s="340">
        <f t="shared" si="2"/>
        <v>274</v>
      </c>
      <c r="R31" s="339">
        <f t="shared" si="2"/>
        <v>2197</v>
      </c>
      <c r="S31" s="339">
        <f t="shared" si="2"/>
        <v>608</v>
      </c>
      <c r="T31" s="340">
        <f t="shared" si="2"/>
        <v>7464</v>
      </c>
      <c r="U31" s="339">
        <f t="shared" si="2"/>
        <v>4485</v>
      </c>
      <c r="V31" s="339">
        <f t="shared" si="2"/>
        <v>4020</v>
      </c>
      <c r="W31" s="339">
        <f t="shared" si="2"/>
        <v>5890</v>
      </c>
      <c r="X31" s="339">
        <f t="shared" si="2"/>
        <v>1104</v>
      </c>
      <c r="Y31" s="339">
        <f t="shared" si="2"/>
        <v>992</v>
      </c>
      <c r="Z31" s="339">
        <f t="shared" si="2"/>
        <v>808</v>
      </c>
      <c r="AA31" s="340">
        <f t="shared" si="2"/>
        <v>6405</v>
      </c>
      <c r="AB31" s="339">
        <f t="shared" si="2"/>
        <v>8486</v>
      </c>
      <c r="AC31" s="340">
        <f t="shared" si="2"/>
        <v>20364</v>
      </c>
      <c r="AD31" s="369">
        <f t="shared" si="2"/>
        <v>414</v>
      </c>
      <c r="AE31" s="342">
        <f t="shared" si="2"/>
        <v>47</v>
      </c>
      <c r="AF31" s="341">
        <f t="shared" si="2"/>
        <v>3402</v>
      </c>
      <c r="AG31" s="343">
        <f t="shared" si="2"/>
        <v>2658</v>
      </c>
      <c r="AH31" s="402">
        <f t="shared" si="0"/>
        <v>189099</v>
      </c>
      <c r="AI31" s="298">
        <f t="shared" si="1"/>
        <v>0.9525294298393637</v>
      </c>
    </row>
    <row r="32" spans="1:35" s="40" customFormat="1" ht="13.5" customHeight="1">
      <c r="A32" s="477"/>
      <c r="B32" s="288" t="s">
        <v>19</v>
      </c>
      <c r="C32" s="325">
        <v>2</v>
      </c>
      <c r="D32" s="326">
        <v>0</v>
      </c>
      <c r="E32" s="326">
        <v>2</v>
      </c>
      <c r="F32" s="326">
        <v>61</v>
      </c>
      <c r="G32" s="326">
        <v>21</v>
      </c>
      <c r="H32" s="326">
        <v>0</v>
      </c>
      <c r="I32" s="326">
        <v>3</v>
      </c>
      <c r="J32" s="326">
        <v>14</v>
      </c>
      <c r="K32" s="326">
        <v>17</v>
      </c>
      <c r="L32" s="326">
        <v>5</v>
      </c>
      <c r="M32" s="326">
        <v>12</v>
      </c>
      <c r="N32" s="326">
        <v>0</v>
      </c>
      <c r="O32" s="326">
        <v>0</v>
      </c>
      <c r="P32" s="326">
        <v>0</v>
      </c>
      <c r="Q32" s="327">
        <v>0</v>
      </c>
      <c r="R32" s="327">
        <v>3</v>
      </c>
      <c r="S32" s="327">
        <v>0</v>
      </c>
      <c r="T32" s="327">
        <v>9</v>
      </c>
      <c r="U32" s="327">
        <v>7</v>
      </c>
      <c r="V32" s="334">
        <v>0</v>
      </c>
      <c r="W32" s="334">
        <v>0</v>
      </c>
      <c r="X32" s="334">
        <v>0</v>
      </c>
      <c r="Y32" s="334">
        <v>1</v>
      </c>
      <c r="Z32" s="334">
        <v>1</v>
      </c>
      <c r="AA32" s="334">
        <v>3</v>
      </c>
      <c r="AB32" s="334">
        <v>20</v>
      </c>
      <c r="AC32" s="334">
        <v>17</v>
      </c>
      <c r="AD32" s="392"/>
      <c r="AE32" s="344"/>
      <c r="AF32" s="333"/>
      <c r="AG32" s="384"/>
      <c r="AH32" s="401">
        <f t="shared" si="0"/>
        <v>198</v>
      </c>
      <c r="AI32" s="294">
        <f t="shared" si="1"/>
        <v>0.0009973655445464757</v>
      </c>
    </row>
    <row r="33" spans="1:35" s="40" customFormat="1" ht="13.5" customHeight="1">
      <c r="A33" s="477"/>
      <c r="B33" s="288" t="s">
        <v>18</v>
      </c>
      <c r="C33" s="331">
        <v>2</v>
      </c>
      <c r="D33" s="320">
        <v>0</v>
      </c>
      <c r="E33" s="320">
        <v>1</v>
      </c>
      <c r="F33" s="320">
        <v>0</v>
      </c>
      <c r="G33" s="320">
        <v>1</v>
      </c>
      <c r="H33" s="320">
        <v>0</v>
      </c>
      <c r="I33" s="320">
        <v>0</v>
      </c>
      <c r="J33" s="320">
        <v>2</v>
      </c>
      <c r="K33" s="320">
        <v>0</v>
      </c>
      <c r="L33" s="320">
        <v>2</v>
      </c>
      <c r="M33" s="320">
        <v>1</v>
      </c>
      <c r="N33" s="320">
        <v>2</v>
      </c>
      <c r="O33" s="320">
        <v>1</v>
      </c>
      <c r="P33" s="320">
        <v>0</v>
      </c>
      <c r="Q33" s="320">
        <v>1</v>
      </c>
      <c r="R33" s="320">
        <v>0</v>
      </c>
      <c r="S33" s="320">
        <v>1</v>
      </c>
      <c r="T33" s="321">
        <v>0</v>
      </c>
      <c r="U33" s="320">
        <v>0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6</v>
      </c>
      <c r="AB33" s="320">
        <v>1</v>
      </c>
      <c r="AC33" s="320">
        <v>1</v>
      </c>
      <c r="AD33" s="392"/>
      <c r="AE33" s="344"/>
      <c r="AF33" s="333"/>
      <c r="AG33" s="384"/>
      <c r="AH33" s="324">
        <f t="shared" si="0"/>
        <v>22</v>
      </c>
      <c r="AI33" s="295">
        <f t="shared" si="1"/>
        <v>0.0001108183938384973</v>
      </c>
    </row>
    <row r="34" spans="1:35" s="40" customFormat="1" ht="12.75" customHeight="1" thickBot="1">
      <c r="A34" s="477"/>
      <c r="B34" s="288" t="s">
        <v>20</v>
      </c>
      <c r="C34" s="325">
        <v>47</v>
      </c>
      <c r="D34" s="326">
        <v>0</v>
      </c>
      <c r="E34" s="326">
        <v>31</v>
      </c>
      <c r="F34" s="326">
        <v>124</v>
      </c>
      <c r="G34" s="326">
        <v>181</v>
      </c>
      <c r="H34" s="326">
        <v>4</v>
      </c>
      <c r="I34" s="326">
        <v>12</v>
      </c>
      <c r="J34" s="326">
        <v>170</v>
      </c>
      <c r="K34" s="326">
        <v>199</v>
      </c>
      <c r="L34" s="326">
        <v>29</v>
      </c>
      <c r="M34" s="326">
        <v>77</v>
      </c>
      <c r="N34" s="326">
        <v>0</v>
      </c>
      <c r="O34" s="326">
        <v>6</v>
      </c>
      <c r="P34" s="326">
        <v>10</v>
      </c>
      <c r="Q34" s="327">
        <v>0</v>
      </c>
      <c r="R34" s="313">
        <v>11</v>
      </c>
      <c r="S34" s="313">
        <v>0</v>
      </c>
      <c r="T34" s="316">
        <v>119</v>
      </c>
      <c r="U34" s="313">
        <v>48</v>
      </c>
      <c r="V34" s="313">
        <v>12</v>
      </c>
      <c r="W34" s="313">
        <v>48</v>
      </c>
      <c r="X34" s="313">
        <v>4</v>
      </c>
      <c r="Y34" s="313">
        <v>6</v>
      </c>
      <c r="Z34" s="313">
        <v>7</v>
      </c>
      <c r="AA34" s="313">
        <v>10</v>
      </c>
      <c r="AB34" s="313">
        <v>49</v>
      </c>
      <c r="AC34" s="313">
        <v>206</v>
      </c>
      <c r="AD34" s="393"/>
      <c r="AE34" s="375"/>
      <c r="AF34" s="376"/>
      <c r="AG34" s="385"/>
      <c r="AH34" s="400">
        <f t="shared" si="0"/>
        <v>1410</v>
      </c>
      <c r="AI34" s="404">
        <f t="shared" si="1"/>
        <v>0.007102451605103691</v>
      </c>
    </row>
    <row r="35" spans="1:35" s="63" customFormat="1" ht="12.75" customHeight="1" thickBot="1">
      <c r="A35" s="477"/>
      <c r="B35" s="133" t="s">
        <v>55</v>
      </c>
      <c r="C35" s="339">
        <f>SUM(C32:C34)</f>
        <v>51</v>
      </c>
      <c r="D35" s="339">
        <f aca="true" t="shared" si="3" ref="D35:AC35">SUM(D32:D34)</f>
        <v>0</v>
      </c>
      <c r="E35" s="339">
        <f t="shared" si="3"/>
        <v>34</v>
      </c>
      <c r="F35" s="339">
        <f t="shared" si="3"/>
        <v>185</v>
      </c>
      <c r="G35" s="339">
        <f t="shared" si="3"/>
        <v>203</v>
      </c>
      <c r="H35" s="339">
        <f t="shared" si="3"/>
        <v>4</v>
      </c>
      <c r="I35" s="339">
        <f t="shared" si="3"/>
        <v>15</v>
      </c>
      <c r="J35" s="339">
        <f t="shared" si="3"/>
        <v>186</v>
      </c>
      <c r="K35" s="339">
        <f t="shared" si="3"/>
        <v>216</v>
      </c>
      <c r="L35" s="339">
        <f t="shared" si="3"/>
        <v>36</v>
      </c>
      <c r="M35" s="339">
        <f t="shared" si="3"/>
        <v>90</v>
      </c>
      <c r="N35" s="339">
        <f t="shared" si="3"/>
        <v>2</v>
      </c>
      <c r="O35" s="339">
        <f t="shared" si="3"/>
        <v>7</v>
      </c>
      <c r="P35" s="339">
        <f t="shared" si="3"/>
        <v>10</v>
      </c>
      <c r="Q35" s="340">
        <f t="shared" si="3"/>
        <v>1</v>
      </c>
      <c r="R35" s="339">
        <f t="shared" si="3"/>
        <v>14</v>
      </c>
      <c r="S35" s="339">
        <f t="shared" si="3"/>
        <v>1</v>
      </c>
      <c r="T35" s="340">
        <f t="shared" si="3"/>
        <v>128</v>
      </c>
      <c r="U35" s="339">
        <f t="shared" si="3"/>
        <v>55</v>
      </c>
      <c r="V35" s="339">
        <f t="shared" si="3"/>
        <v>12</v>
      </c>
      <c r="W35" s="339">
        <f t="shared" si="3"/>
        <v>48</v>
      </c>
      <c r="X35" s="339">
        <f t="shared" si="3"/>
        <v>4</v>
      </c>
      <c r="Y35" s="339">
        <f t="shared" si="3"/>
        <v>7</v>
      </c>
      <c r="Z35" s="339">
        <f t="shared" si="3"/>
        <v>8</v>
      </c>
      <c r="AA35" s="340">
        <f t="shared" si="3"/>
        <v>19</v>
      </c>
      <c r="AB35" s="397">
        <f t="shared" si="3"/>
        <v>70</v>
      </c>
      <c r="AC35" s="398">
        <f t="shared" si="3"/>
        <v>224</v>
      </c>
      <c r="AD35" s="394"/>
      <c r="AE35" s="345"/>
      <c r="AF35" s="347"/>
      <c r="AG35" s="386"/>
      <c r="AH35" s="402">
        <f t="shared" si="0"/>
        <v>1630</v>
      </c>
      <c r="AI35" s="298">
        <f t="shared" si="1"/>
        <v>0.008210635543488665</v>
      </c>
    </row>
    <row r="36" spans="1:35" s="63" customFormat="1" ht="13.5" customHeight="1" thickBot="1">
      <c r="A36" s="477"/>
      <c r="B36" s="177" t="s">
        <v>52</v>
      </c>
      <c r="C36" s="358">
        <v>268</v>
      </c>
      <c r="D36" s="359">
        <v>56</v>
      </c>
      <c r="E36" s="359">
        <v>329</v>
      </c>
      <c r="F36" s="359">
        <v>257</v>
      </c>
      <c r="G36" s="359">
        <v>1556</v>
      </c>
      <c r="H36" s="359">
        <v>45</v>
      </c>
      <c r="I36" s="359">
        <v>124</v>
      </c>
      <c r="J36" s="359">
        <v>543</v>
      </c>
      <c r="K36" s="359">
        <v>443</v>
      </c>
      <c r="L36" s="359">
        <v>54</v>
      </c>
      <c r="M36" s="359">
        <v>787</v>
      </c>
      <c r="N36" s="359">
        <v>0</v>
      </c>
      <c r="O36" s="360">
        <v>38</v>
      </c>
      <c r="P36" s="359">
        <v>157</v>
      </c>
      <c r="Q36" s="360">
        <v>2</v>
      </c>
      <c r="R36" s="361">
        <v>265</v>
      </c>
      <c r="S36" s="361">
        <v>7</v>
      </c>
      <c r="T36" s="362">
        <v>489</v>
      </c>
      <c r="U36" s="361">
        <v>188</v>
      </c>
      <c r="V36" s="361">
        <v>891</v>
      </c>
      <c r="W36" s="361">
        <v>294</v>
      </c>
      <c r="X36" s="361">
        <v>98</v>
      </c>
      <c r="Y36" s="361">
        <v>79</v>
      </c>
      <c r="Z36" s="361">
        <v>97</v>
      </c>
      <c r="AA36" s="362">
        <v>181</v>
      </c>
      <c r="AB36" s="362">
        <v>284</v>
      </c>
      <c r="AC36" s="362">
        <v>262</v>
      </c>
      <c r="AD36" s="395"/>
      <c r="AE36" s="364"/>
      <c r="AF36" s="366"/>
      <c r="AG36" s="387"/>
      <c r="AH36" s="403">
        <f t="shared" si="0"/>
        <v>7794</v>
      </c>
      <c r="AI36" s="294">
        <f t="shared" si="1"/>
        <v>0.039259934617147635</v>
      </c>
    </row>
    <row r="37" spans="1:35" s="63" customFormat="1" ht="13.5" customHeight="1" thickBot="1">
      <c r="A37" s="477"/>
      <c r="B37" s="272" t="s">
        <v>33</v>
      </c>
      <c r="C37" s="369">
        <f>SUM(C31,C35,C36)</f>
        <v>6846</v>
      </c>
      <c r="D37" s="339">
        <f aca="true" t="shared" si="4" ref="D37:AH37">SUM(D31,D35,D36)</f>
        <v>514</v>
      </c>
      <c r="E37" s="339">
        <f t="shared" si="4"/>
        <v>4171</v>
      </c>
      <c r="F37" s="339">
        <f t="shared" si="4"/>
        <v>5637</v>
      </c>
      <c r="G37" s="339">
        <f t="shared" si="4"/>
        <v>21932</v>
      </c>
      <c r="H37" s="339">
        <f t="shared" si="4"/>
        <v>708</v>
      </c>
      <c r="I37" s="339">
        <f t="shared" si="4"/>
        <v>2849</v>
      </c>
      <c r="J37" s="339">
        <f t="shared" si="4"/>
        <v>33172</v>
      </c>
      <c r="K37" s="339">
        <f t="shared" si="4"/>
        <v>24614</v>
      </c>
      <c r="L37" s="339">
        <f t="shared" si="4"/>
        <v>5151</v>
      </c>
      <c r="M37" s="339">
        <f t="shared" si="4"/>
        <v>17492</v>
      </c>
      <c r="N37" s="339">
        <f t="shared" si="4"/>
        <v>394</v>
      </c>
      <c r="O37" s="340">
        <f t="shared" si="4"/>
        <v>480</v>
      </c>
      <c r="P37" s="339">
        <f t="shared" si="4"/>
        <v>1217</v>
      </c>
      <c r="Q37" s="340">
        <f t="shared" si="4"/>
        <v>277</v>
      </c>
      <c r="R37" s="370">
        <f t="shared" si="4"/>
        <v>2476</v>
      </c>
      <c r="S37" s="370">
        <f t="shared" si="4"/>
        <v>616</v>
      </c>
      <c r="T37" s="371">
        <f t="shared" si="4"/>
        <v>8081</v>
      </c>
      <c r="U37" s="370">
        <f t="shared" si="4"/>
        <v>4728</v>
      </c>
      <c r="V37" s="370">
        <f t="shared" si="4"/>
        <v>4923</v>
      </c>
      <c r="W37" s="370">
        <f t="shared" si="4"/>
        <v>6232</v>
      </c>
      <c r="X37" s="370">
        <f t="shared" si="4"/>
        <v>1206</v>
      </c>
      <c r="Y37" s="370">
        <f t="shared" si="4"/>
        <v>1078</v>
      </c>
      <c r="Z37" s="370">
        <f t="shared" si="4"/>
        <v>913</v>
      </c>
      <c r="AA37" s="371">
        <f t="shared" si="4"/>
        <v>6605</v>
      </c>
      <c r="AB37" s="370">
        <f t="shared" si="4"/>
        <v>8840</v>
      </c>
      <c r="AC37" s="371">
        <f t="shared" si="4"/>
        <v>20850</v>
      </c>
      <c r="AD37" s="396">
        <f t="shared" si="4"/>
        <v>414</v>
      </c>
      <c r="AE37" s="373">
        <f t="shared" si="4"/>
        <v>47</v>
      </c>
      <c r="AF37" s="372">
        <f t="shared" si="4"/>
        <v>3402</v>
      </c>
      <c r="AG37" s="388">
        <f t="shared" si="4"/>
        <v>2658</v>
      </c>
      <c r="AH37" s="349">
        <f t="shared" si="4"/>
        <v>198523</v>
      </c>
      <c r="AI37" s="298">
        <f t="shared" si="1"/>
        <v>1</v>
      </c>
    </row>
    <row r="38" spans="1:34" ht="13.5" thickBot="1">
      <c r="A38" s="492"/>
      <c r="B38" s="272" t="s">
        <v>57</v>
      </c>
      <c r="C38" s="290">
        <f>+C37/$AH$37</f>
        <v>0.03448466928265239</v>
      </c>
      <c r="D38" s="292">
        <f aca="true" t="shared" si="5" ref="D38:AH38">+D37/$AH$37</f>
        <v>0.0025891206560448915</v>
      </c>
      <c r="E38" s="292">
        <f t="shared" si="5"/>
        <v>0.021010160031835104</v>
      </c>
      <c r="F38" s="292">
        <f t="shared" si="5"/>
        <v>0.02839469482125497</v>
      </c>
      <c r="G38" s="292">
        <f t="shared" si="5"/>
        <v>0.11047586425754195</v>
      </c>
      <c r="H38" s="292">
        <f t="shared" si="5"/>
        <v>0.0035663374017116407</v>
      </c>
      <c r="I38" s="292">
        <f t="shared" si="5"/>
        <v>0.014350982002085401</v>
      </c>
      <c r="J38" s="292">
        <f t="shared" si="5"/>
        <v>0.1670939891095742</v>
      </c>
      <c r="K38" s="292">
        <f t="shared" si="5"/>
        <v>0.12398563390639876</v>
      </c>
      <c r="L38" s="292">
        <f t="shared" si="5"/>
        <v>0.025946615757368164</v>
      </c>
      <c r="M38" s="292">
        <f t="shared" si="5"/>
        <v>0.08811069750104522</v>
      </c>
      <c r="N38" s="292">
        <f t="shared" si="5"/>
        <v>0.001984656689653088</v>
      </c>
      <c r="O38" s="292">
        <f t="shared" si="5"/>
        <v>0.002417855865567214</v>
      </c>
      <c r="P38" s="292">
        <f t="shared" si="5"/>
        <v>0.006130272059156874</v>
      </c>
      <c r="Q38" s="292">
        <f t="shared" si="5"/>
        <v>0.0013953043224210796</v>
      </c>
      <c r="R38" s="292">
        <f t="shared" si="5"/>
        <v>0.012472106506550878</v>
      </c>
      <c r="S38" s="292">
        <f t="shared" si="5"/>
        <v>0.0031029150274779244</v>
      </c>
      <c r="T38" s="292">
        <f t="shared" si="5"/>
        <v>0.040705610936768034</v>
      </c>
      <c r="U38" s="292">
        <f t="shared" si="5"/>
        <v>0.023815880275837056</v>
      </c>
      <c r="V38" s="292">
        <f t="shared" si="5"/>
        <v>0.024798134221223737</v>
      </c>
      <c r="W38" s="292">
        <f t="shared" si="5"/>
        <v>0.031391828654614325</v>
      </c>
      <c r="X38" s="292">
        <f t="shared" si="5"/>
        <v>0.0060748628622376245</v>
      </c>
      <c r="Y38" s="292">
        <f t="shared" si="5"/>
        <v>0.005430101298086368</v>
      </c>
      <c r="Z38" s="292">
        <f t="shared" si="5"/>
        <v>0.004598963344297638</v>
      </c>
      <c r="AA38" s="377">
        <f t="shared" si="5"/>
        <v>0.03327070415014885</v>
      </c>
      <c r="AB38" s="292">
        <f t="shared" si="5"/>
        <v>0.04452884552419619</v>
      </c>
      <c r="AC38" s="377">
        <f t="shared" si="5"/>
        <v>0.10502561416057585</v>
      </c>
      <c r="AD38" s="290">
        <f t="shared" si="5"/>
        <v>0.002085400684051722</v>
      </c>
      <c r="AE38" s="378">
        <f t="shared" si="5"/>
        <v>0.00023674838683678968</v>
      </c>
      <c r="AF38" s="297">
        <f t="shared" si="5"/>
        <v>0.017136553447207627</v>
      </c>
      <c r="AG38" s="389">
        <f t="shared" si="5"/>
        <v>0.013388876855578448</v>
      </c>
      <c r="AH38" s="297">
        <f t="shared" si="5"/>
        <v>1</v>
      </c>
    </row>
    <row r="39" ht="12.75">
      <c r="A39" s="66"/>
    </row>
    <row r="40" ht="12.75">
      <c r="B40" s="66"/>
    </row>
  </sheetData>
  <sheetProtection/>
  <mergeCells count="2">
    <mergeCell ref="A2:AI2"/>
    <mergeCell ref="A4:A38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41"/>
  <sheetViews>
    <sheetView zoomScale="87" zoomScaleNormal="87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A1:S1"/>
    </sheetView>
  </sheetViews>
  <sheetFormatPr defaultColWidth="9.140625" defaultRowHeight="12.75"/>
  <cols>
    <col min="1" max="1" width="5.7109375" style="64" customWidth="1"/>
    <col min="2" max="2" width="8.28125" style="65" bestFit="1" customWidth="1"/>
    <col min="3" max="3" width="7.28125" style="64" customWidth="1"/>
    <col min="4" max="4" width="7.140625" style="64" bestFit="1" customWidth="1"/>
    <col min="5" max="6" width="6.8515625" style="64" bestFit="1" customWidth="1"/>
    <col min="7" max="7" width="7.8515625" style="64" bestFit="1" customWidth="1"/>
    <col min="8" max="8" width="7.140625" style="64" bestFit="1" customWidth="1"/>
    <col min="9" max="9" width="6.8515625" style="64" bestFit="1" customWidth="1"/>
    <col min="10" max="11" width="7.8515625" style="64" bestFit="1" customWidth="1"/>
    <col min="12" max="13" width="7.140625" style="64" bestFit="1" customWidth="1"/>
    <col min="14" max="14" width="6.8515625" style="64" bestFit="1" customWidth="1"/>
    <col min="15" max="16" width="7.140625" style="64" bestFit="1" customWidth="1"/>
    <col min="17" max="17" width="6.8515625" style="64" bestFit="1" customWidth="1"/>
    <col min="18" max="18" width="6.57421875" style="64" bestFit="1" customWidth="1"/>
    <col min="19" max="19" width="6.8515625" style="64" bestFit="1" customWidth="1"/>
    <col min="20" max="20" width="7.140625" style="64" bestFit="1" customWidth="1"/>
    <col min="21" max="21" width="6.8515625" style="64" bestFit="1" customWidth="1"/>
    <col min="22" max="23" width="7.140625" style="64" bestFit="1" customWidth="1"/>
    <col min="24" max="24" width="6.8515625" style="64" bestFit="1" customWidth="1"/>
    <col min="25" max="28" width="7.140625" style="64" bestFit="1" customWidth="1"/>
    <col min="29" max="29" width="7.57421875" style="64" bestFit="1" customWidth="1"/>
    <col min="30" max="31" width="7.140625" style="64" bestFit="1" customWidth="1"/>
    <col min="32" max="32" width="6.57421875" style="64" bestFit="1" customWidth="1"/>
    <col min="33" max="33" width="6.8515625" style="64" bestFit="1" customWidth="1"/>
    <col min="34" max="34" width="5.7109375" style="64" customWidth="1"/>
    <col min="35" max="35" width="8.8515625" style="65" bestFit="1" customWidth="1"/>
    <col min="36" max="36" width="8.8515625" style="64" bestFit="1" customWidth="1"/>
    <col min="37" max="16384" width="9.140625" style="64" customWidth="1"/>
  </cols>
  <sheetData>
    <row r="1" spans="1:56" ht="16.5" thickBot="1">
      <c r="A1" s="214" t="s">
        <v>74</v>
      </c>
      <c r="B1" s="214"/>
      <c r="C1" s="73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91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</row>
    <row r="2" spans="1:36" s="14" customFormat="1" ht="30" customHeight="1" thickBot="1">
      <c r="A2" s="487" t="s">
        <v>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9"/>
    </row>
    <row r="3" spans="1:36" s="20" customFormat="1" ht="12" thickBot="1">
      <c r="A3" s="21"/>
      <c r="B3" s="216"/>
      <c r="C3" s="148" t="s">
        <v>3</v>
      </c>
      <c r="D3" s="148" t="s">
        <v>22</v>
      </c>
      <c r="E3" s="148" t="s">
        <v>23</v>
      </c>
      <c r="F3" s="148" t="s">
        <v>4</v>
      </c>
      <c r="G3" s="148" t="s">
        <v>5</v>
      </c>
      <c r="H3" s="148" t="s">
        <v>24</v>
      </c>
      <c r="I3" s="148" t="s">
        <v>6</v>
      </c>
      <c r="J3" s="148" t="s">
        <v>7</v>
      </c>
      <c r="K3" s="148" t="s">
        <v>8</v>
      </c>
      <c r="L3" s="148" t="s">
        <v>46</v>
      </c>
      <c r="M3" s="148" t="s">
        <v>10</v>
      </c>
      <c r="N3" s="148" t="s">
        <v>25</v>
      </c>
      <c r="O3" s="148" t="s">
        <v>26</v>
      </c>
      <c r="P3" s="148" t="s">
        <v>27</v>
      </c>
      <c r="Q3" s="148" t="s">
        <v>11</v>
      </c>
      <c r="R3" s="217" t="s">
        <v>28</v>
      </c>
      <c r="S3" s="148" t="s">
        <v>43</v>
      </c>
      <c r="T3" s="148" t="s">
        <v>12</v>
      </c>
      <c r="U3" s="217" t="s">
        <v>13</v>
      </c>
      <c r="V3" s="148" t="s">
        <v>29</v>
      </c>
      <c r="W3" s="148" t="s">
        <v>14</v>
      </c>
      <c r="X3" s="148" t="s">
        <v>30</v>
      </c>
      <c r="Y3" s="148" t="s">
        <v>31</v>
      </c>
      <c r="Z3" s="148" t="s">
        <v>32</v>
      </c>
      <c r="AA3" s="148" t="s">
        <v>37</v>
      </c>
      <c r="AB3" s="148" t="s">
        <v>16</v>
      </c>
      <c r="AC3" s="217" t="s">
        <v>17</v>
      </c>
      <c r="AD3" s="218" t="s">
        <v>19</v>
      </c>
      <c r="AE3" s="148" t="s">
        <v>18</v>
      </c>
      <c r="AF3" s="149" t="s">
        <v>20</v>
      </c>
      <c r="AG3" s="152" t="s">
        <v>52</v>
      </c>
      <c r="AH3" s="152" t="s">
        <v>63</v>
      </c>
      <c r="AI3" s="152" t="s">
        <v>33</v>
      </c>
      <c r="AJ3" s="152" t="s">
        <v>57</v>
      </c>
    </row>
    <row r="4" spans="1:36" s="40" customFormat="1" ht="11.25" customHeight="1">
      <c r="A4" s="477"/>
      <c r="B4" s="248" t="s">
        <v>3</v>
      </c>
      <c r="C4" s="299"/>
      <c r="D4" s="300">
        <v>9</v>
      </c>
      <c r="E4" s="300">
        <v>89</v>
      </c>
      <c r="F4" s="300">
        <v>194</v>
      </c>
      <c r="G4" s="300">
        <v>391</v>
      </c>
      <c r="H4" s="300">
        <v>19</v>
      </c>
      <c r="I4" s="300">
        <v>42</v>
      </c>
      <c r="J4" s="300">
        <v>1516</v>
      </c>
      <c r="K4" s="300">
        <v>1033</v>
      </c>
      <c r="L4" s="300">
        <v>156</v>
      </c>
      <c r="M4" s="300">
        <v>454</v>
      </c>
      <c r="N4" s="300">
        <v>6</v>
      </c>
      <c r="O4" s="300">
        <v>8</v>
      </c>
      <c r="P4" s="311">
        <v>18</v>
      </c>
      <c r="Q4" s="312">
        <v>76</v>
      </c>
      <c r="R4" s="311">
        <v>78</v>
      </c>
      <c r="S4" s="311">
        <v>50</v>
      </c>
      <c r="T4" s="312">
        <v>465</v>
      </c>
      <c r="U4" s="313">
        <v>109</v>
      </c>
      <c r="V4" s="313">
        <v>98</v>
      </c>
      <c r="W4" s="313">
        <v>298</v>
      </c>
      <c r="X4" s="313">
        <v>36</v>
      </c>
      <c r="Y4" s="313">
        <v>33</v>
      </c>
      <c r="Z4" s="313">
        <v>3</v>
      </c>
      <c r="AA4" s="316">
        <v>228</v>
      </c>
      <c r="AB4" s="313">
        <v>276</v>
      </c>
      <c r="AC4" s="316">
        <v>472</v>
      </c>
      <c r="AD4" s="391">
        <v>6</v>
      </c>
      <c r="AE4" s="315">
        <v>0</v>
      </c>
      <c r="AF4" s="314">
        <v>104</v>
      </c>
      <c r="AG4" s="381">
        <v>80</v>
      </c>
      <c r="AH4" s="381">
        <v>0</v>
      </c>
      <c r="AI4" s="317">
        <f aca="true" t="shared" si="0" ref="AI4:AI30">SUM(C4:AH4)</f>
        <v>6347</v>
      </c>
      <c r="AJ4" s="293">
        <f aca="true" t="shared" si="1" ref="AJ4:AJ38">+AI4/$AI$38</f>
        <v>0.029760955801674902</v>
      </c>
    </row>
    <row r="5" spans="1:36" s="40" customFormat="1" ht="12.75" customHeight="1">
      <c r="A5" s="477"/>
      <c r="B5" s="247" t="s">
        <v>22</v>
      </c>
      <c r="C5" s="318">
        <v>84</v>
      </c>
      <c r="D5" s="319"/>
      <c r="E5" s="320">
        <v>70</v>
      </c>
      <c r="F5" s="320">
        <v>32</v>
      </c>
      <c r="G5" s="320">
        <v>350</v>
      </c>
      <c r="H5" s="320">
        <v>8</v>
      </c>
      <c r="I5" s="320">
        <v>63</v>
      </c>
      <c r="J5" s="320">
        <v>123</v>
      </c>
      <c r="K5" s="320">
        <v>184</v>
      </c>
      <c r="L5" s="320">
        <v>14</v>
      </c>
      <c r="M5" s="320">
        <v>117</v>
      </c>
      <c r="N5" s="320">
        <v>3</v>
      </c>
      <c r="O5" s="320">
        <v>2</v>
      </c>
      <c r="P5" s="320">
        <v>13</v>
      </c>
      <c r="Q5" s="321">
        <v>0</v>
      </c>
      <c r="R5" s="320">
        <v>33</v>
      </c>
      <c r="S5" s="320">
        <v>2</v>
      </c>
      <c r="T5" s="321">
        <v>76</v>
      </c>
      <c r="U5" s="320">
        <v>76</v>
      </c>
      <c r="V5" s="320">
        <v>97</v>
      </c>
      <c r="W5" s="320">
        <v>60</v>
      </c>
      <c r="X5" s="320">
        <v>25</v>
      </c>
      <c r="Y5" s="320">
        <v>22</v>
      </c>
      <c r="Z5" s="320">
        <v>26</v>
      </c>
      <c r="AA5" s="321">
        <v>22</v>
      </c>
      <c r="AB5" s="320">
        <v>27</v>
      </c>
      <c r="AC5" s="321">
        <v>92</v>
      </c>
      <c r="AD5" s="331">
        <v>0</v>
      </c>
      <c r="AE5" s="323">
        <v>0</v>
      </c>
      <c r="AF5" s="322">
        <v>6</v>
      </c>
      <c r="AG5" s="382">
        <v>60</v>
      </c>
      <c r="AH5" s="382">
        <v>0</v>
      </c>
      <c r="AI5" s="324">
        <f t="shared" si="0"/>
        <v>1687</v>
      </c>
      <c r="AJ5" s="295">
        <f t="shared" si="1"/>
        <v>0.007910309191338517</v>
      </c>
    </row>
    <row r="6" spans="1:36" s="40" customFormat="1" ht="12.75" customHeight="1">
      <c r="A6" s="477"/>
      <c r="B6" s="247" t="s">
        <v>23</v>
      </c>
      <c r="C6" s="325">
        <v>241</v>
      </c>
      <c r="D6" s="326">
        <v>22</v>
      </c>
      <c r="E6" s="319"/>
      <c r="F6" s="326">
        <v>215</v>
      </c>
      <c r="G6" s="326">
        <v>909</v>
      </c>
      <c r="H6" s="326">
        <v>35</v>
      </c>
      <c r="I6" s="326">
        <v>157</v>
      </c>
      <c r="J6" s="326">
        <v>601</v>
      </c>
      <c r="K6" s="326">
        <v>701</v>
      </c>
      <c r="L6" s="326">
        <v>78</v>
      </c>
      <c r="M6" s="326">
        <v>245</v>
      </c>
      <c r="N6" s="326">
        <v>15</v>
      </c>
      <c r="O6" s="326">
        <v>10</v>
      </c>
      <c r="P6" s="326">
        <v>62</v>
      </c>
      <c r="Q6" s="327">
        <v>0</v>
      </c>
      <c r="R6" s="326">
        <v>41</v>
      </c>
      <c r="S6" s="326">
        <v>21</v>
      </c>
      <c r="T6" s="327">
        <v>241</v>
      </c>
      <c r="U6" s="326">
        <v>352</v>
      </c>
      <c r="V6" s="326">
        <v>144</v>
      </c>
      <c r="W6" s="326">
        <v>290</v>
      </c>
      <c r="X6" s="326">
        <v>5</v>
      </c>
      <c r="Y6" s="326">
        <v>143</v>
      </c>
      <c r="Z6" s="326">
        <v>93</v>
      </c>
      <c r="AA6" s="327">
        <v>326</v>
      </c>
      <c r="AB6" s="326">
        <v>214</v>
      </c>
      <c r="AC6" s="327">
        <v>532</v>
      </c>
      <c r="AD6" s="325">
        <v>19</v>
      </c>
      <c r="AE6" s="329">
        <v>3</v>
      </c>
      <c r="AF6" s="328">
        <v>141</v>
      </c>
      <c r="AG6" s="383">
        <v>119</v>
      </c>
      <c r="AH6" s="383">
        <v>0</v>
      </c>
      <c r="AI6" s="324">
        <f t="shared" si="0"/>
        <v>5975</v>
      </c>
      <c r="AJ6" s="295">
        <f t="shared" si="1"/>
        <v>0.02801665525681543</v>
      </c>
    </row>
    <row r="7" spans="1:36" s="40" customFormat="1" ht="12.75" customHeight="1">
      <c r="A7" s="477"/>
      <c r="B7" s="247" t="s">
        <v>4</v>
      </c>
      <c r="C7" s="325">
        <v>52</v>
      </c>
      <c r="D7" s="326">
        <v>25</v>
      </c>
      <c r="E7" s="326">
        <v>37</v>
      </c>
      <c r="F7" s="319"/>
      <c r="G7" s="326">
        <v>363</v>
      </c>
      <c r="H7" s="326">
        <v>10</v>
      </c>
      <c r="I7" s="326">
        <v>19</v>
      </c>
      <c r="J7" s="326">
        <v>292</v>
      </c>
      <c r="K7" s="326">
        <v>263</v>
      </c>
      <c r="L7" s="326">
        <v>46</v>
      </c>
      <c r="M7" s="326">
        <v>116</v>
      </c>
      <c r="N7" s="326">
        <v>13</v>
      </c>
      <c r="O7" s="326">
        <v>13</v>
      </c>
      <c r="P7" s="326">
        <v>35</v>
      </c>
      <c r="Q7" s="327">
        <v>1</v>
      </c>
      <c r="R7" s="326">
        <v>31</v>
      </c>
      <c r="S7" s="326">
        <v>22</v>
      </c>
      <c r="T7" s="327">
        <v>151</v>
      </c>
      <c r="U7" s="326">
        <v>69</v>
      </c>
      <c r="V7" s="326">
        <v>36</v>
      </c>
      <c r="W7" s="326">
        <v>46</v>
      </c>
      <c r="X7" s="326">
        <v>12</v>
      </c>
      <c r="Y7" s="326">
        <v>9</v>
      </c>
      <c r="Z7" s="326">
        <v>5</v>
      </c>
      <c r="AA7" s="327">
        <v>28</v>
      </c>
      <c r="AB7" s="326">
        <v>52</v>
      </c>
      <c r="AC7" s="327">
        <v>490</v>
      </c>
      <c r="AD7" s="325">
        <v>30</v>
      </c>
      <c r="AE7" s="329">
        <v>1</v>
      </c>
      <c r="AF7" s="328">
        <v>84</v>
      </c>
      <c r="AG7" s="383">
        <v>65</v>
      </c>
      <c r="AH7" s="383">
        <v>0</v>
      </c>
      <c r="AI7" s="324">
        <f t="shared" si="0"/>
        <v>2416</v>
      </c>
      <c r="AJ7" s="295">
        <f t="shared" si="1"/>
        <v>0.011328575581667964</v>
      </c>
    </row>
    <row r="8" spans="1:36" s="40" customFormat="1" ht="12.75" customHeight="1">
      <c r="A8" s="477"/>
      <c r="B8" s="247" t="s">
        <v>5</v>
      </c>
      <c r="C8" s="325">
        <v>534</v>
      </c>
      <c r="D8" s="326">
        <v>48</v>
      </c>
      <c r="E8" s="326">
        <v>431</v>
      </c>
      <c r="F8" s="326">
        <v>833</v>
      </c>
      <c r="G8" s="319"/>
      <c r="H8" s="326">
        <v>93</v>
      </c>
      <c r="I8" s="326">
        <v>201</v>
      </c>
      <c r="J8" s="326">
        <v>5883</v>
      </c>
      <c r="K8" s="326">
        <v>4987</v>
      </c>
      <c r="L8" s="326">
        <v>1015</v>
      </c>
      <c r="M8" s="326">
        <v>1664</v>
      </c>
      <c r="N8" s="326">
        <v>18</v>
      </c>
      <c r="O8" s="326">
        <v>83</v>
      </c>
      <c r="P8" s="326">
        <v>116</v>
      </c>
      <c r="Q8" s="327">
        <v>52</v>
      </c>
      <c r="R8" s="326">
        <v>425</v>
      </c>
      <c r="S8" s="326">
        <v>74</v>
      </c>
      <c r="T8" s="327">
        <v>1024</v>
      </c>
      <c r="U8" s="326">
        <v>697</v>
      </c>
      <c r="V8" s="326">
        <v>676</v>
      </c>
      <c r="W8" s="326">
        <v>463</v>
      </c>
      <c r="X8" s="326">
        <v>107</v>
      </c>
      <c r="Y8" s="326">
        <v>80</v>
      </c>
      <c r="Z8" s="326">
        <v>61</v>
      </c>
      <c r="AA8" s="327">
        <v>1102</v>
      </c>
      <c r="AB8" s="326">
        <v>2397</v>
      </c>
      <c r="AC8" s="327">
        <v>3976</v>
      </c>
      <c r="AD8" s="325">
        <v>102</v>
      </c>
      <c r="AE8" s="329">
        <v>9</v>
      </c>
      <c r="AF8" s="328">
        <v>929</v>
      </c>
      <c r="AG8" s="383">
        <v>774</v>
      </c>
      <c r="AH8" s="383">
        <v>0</v>
      </c>
      <c r="AI8" s="324">
        <f t="shared" si="0"/>
        <v>28854</v>
      </c>
      <c r="AJ8" s="295">
        <f t="shared" si="1"/>
        <v>0.1352958277456322</v>
      </c>
    </row>
    <row r="9" spans="1:36" s="40" customFormat="1" ht="12.75" customHeight="1">
      <c r="A9" s="477"/>
      <c r="B9" s="247" t="s">
        <v>24</v>
      </c>
      <c r="C9" s="325">
        <v>28</v>
      </c>
      <c r="D9" s="326">
        <v>4</v>
      </c>
      <c r="E9" s="326">
        <v>26</v>
      </c>
      <c r="F9" s="326">
        <v>34</v>
      </c>
      <c r="G9" s="326">
        <v>85</v>
      </c>
      <c r="H9" s="319"/>
      <c r="I9" s="326">
        <v>39</v>
      </c>
      <c r="J9" s="326">
        <v>109</v>
      </c>
      <c r="K9" s="326">
        <v>70</v>
      </c>
      <c r="L9" s="326">
        <v>5</v>
      </c>
      <c r="M9" s="326">
        <v>59</v>
      </c>
      <c r="N9" s="326">
        <v>16</v>
      </c>
      <c r="O9" s="326">
        <v>8</v>
      </c>
      <c r="P9" s="326">
        <v>4</v>
      </c>
      <c r="Q9" s="327">
        <v>0</v>
      </c>
      <c r="R9" s="326">
        <v>20</v>
      </c>
      <c r="S9" s="326">
        <v>5</v>
      </c>
      <c r="T9" s="327">
        <v>49</v>
      </c>
      <c r="U9" s="326">
        <v>45</v>
      </c>
      <c r="V9" s="326">
        <v>10</v>
      </c>
      <c r="W9" s="326">
        <v>52</v>
      </c>
      <c r="X9" s="326">
        <v>0</v>
      </c>
      <c r="Y9" s="326">
        <v>2</v>
      </c>
      <c r="Z9" s="326">
        <v>6</v>
      </c>
      <c r="AA9" s="327">
        <v>118</v>
      </c>
      <c r="AB9" s="326">
        <v>42</v>
      </c>
      <c r="AC9" s="327">
        <v>63</v>
      </c>
      <c r="AD9" s="325">
        <v>4</v>
      </c>
      <c r="AE9" s="329">
        <v>0</v>
      </c>
      <c r="AF9" s="328">
        <v>22</v>
      </c>
      <c r="AG9" s="383">
        <v>14</v>
      </c>
      <c r="AH9" s="383">
        <v>0</v>
      </c>
      <c r="AI9" s="324">
        <f t="shared" si="0"/>
        <v>939</v>
      </c>
      <c r="AJ9" s="295">
        <f t="shared" si="1"/>
        <v>0.004402952181782375</v>
      </c>
    </row>
    <row r="10" spans="1:36" s="40" customFormat="1" ht="12.75" customHeight="1">
      <c r="A10" s="477"/>
      <c r="B10" s="247" t="s">
        <v>6</v>
      </c>
      <c r="C10" s="325">
        <v>145</v>
      </c>
      <c r="D10" s="326">
        <v>10</v>
      </c>
      <c r="E10" s="326">
        <v>191</v>
      </c>
      <c r="F10" s="326">
        <v>75</v>
      </c>
      <c r="G10" s="326">
        <v>416</v>
      </c>
      <c r="H10" s="326">
        <v>5</v>
      </c>
      <c r="I10" s="319"/>
      <c r="J10" s="326">
        <v>508</v>
      </c>
      <c r="K10" s="326">
        <v>477</v>
      </c>
      <c r="L10" s="326">
        <v>12</v>
      </c>
      <c r="M10" s="326">
        <v>257</v>
      </c>
      <c r="N10" s="326">
        <v>70</v>
      </c>
      <c r="O10" s="326">
        <v>1</v>
      </c>
      <c r="P10" s="326">
        <v>16</v>
      </c>
      <c r="Q10" s="327">
        <v>0</v>
      </c>
      <c r="R10" s="326">
        <v>41</v>
      </c>
      <c r="S10" s="326">
        <v>2</v>
      </c>
      <c r="T10" s="327">
        <v>144</v>
      </c>
      <c r="U10" s="326">
        <v>92</v>
      </c>
      <c r="V10" s="326">
        <v>89</v>
      </c>
      <c r="W10" s="326">
        <v>148</v>
      </c>
      <c r="X10" s="326">
        <v>10</v>
      </c>
      <c r="Y10" s="326">
        <v>8</v>
      </c>
      <c r="Z10" s="326">
        <v>18</v>
      </c>
      <c r="AA10" s="327">
        <v>111</v>
      </c>
      <c r="AB10" s="326">
        <v>116</v>
      </c>
      <c r="AC10" s="327">
        <v>149</v>
      </c>
      <c r="AD10" s="325">
        <v>1</v>
      </c>
      <c r="AE10" s="329">
        <v>0</v>
      </c>
      <c r="AF10" s="328">
        <v>26</v>
      </c>
      <c r="AG10" s="383">
        <v>41</v>
      </c>
      <c r="AH10" s="383">
        <v>0</v>
      </c>
      <c r="AI10" s="324">
        <f t="shared" si="0"/>
        <v>3179</v>
      </c>
      <c r="AJ10" s="295">
        <f t="shared" si="1"/>
        <v>0.0149062672906136</v>
      </c>
    </row>
    <row r="11" spans="1:36" s="40" customFormat="1" ht="12.75" customHeight="1">
      <c r="A11" s="477"/>
      <c r="B11" s="247" t="s">
        <v>7</v>
      </c>
      <c r="C11" s="325">
        <v>1626</v>
      </c>
      <c r="D11" s="326">
        <v>103</v>
      </c>
      <c r="E11" s="326">
        <v>611</v>
      </c>
      <c r="F11" s="326">
        <v>817</v>
      </c>
      <c r="G11" s="326">
        <v>3312</v>
      </c>
      <c r="H11" s="326">
        <v>49</v>
      </c>
      <c r="I11" s="326">
        <v>355</v>
      </c>
      <c r="J11" s="319"/>
      <c r="K11" s="326">
        <v>4199</v>
      </c>
      <c r="L11" s="326">
        <v>861</v>
      </c>
      <c r="M11" s="326">
        <v>7063</v>
      </c>
      <c r="N11" s="326">
        <v>49</v>
      </c>
      <c r="O11" s="326">
        <v>70</v>
      </c>
      <c r="P11" s="326">
        <v>127</v>
      </c>
      <c r="Q11" s="327">
        <v>11</v>
      </c>
      <c r="R11" s="326">
        <v>276</v>
      </c>
      <c r="S11" s="326">
        <v>76</v>
      </c>
      <c r="T11" s="327">
        <v>1286</v>
      </c>
      <c r="U11" s="326">
        <v>532</v>
      </c>
      <c r="V11" s="326">
        <v>1312</v>
      </c>
      <c r="W11" s="326">
        <v>1832</v>
      </c>
      <c r="X11" s="326">
        <v>193</v>
      </c>
      <c r="Y11" s="326">
        <v>160</v>
      </c>
      <c r="Z11" s="326">
        <v>137</v>
      </c>
      <c r="AA11" s="327">
        <v>884</v>
      </c>
      <c r="AB11" s="326">
        <v>1057</v>
      </c>
      <c r="AC11" s="327">
        <v>3489</v>
      </c>
      <c r="AD11" s="325">
        <v>53</v>
      </c>
      <c r="AE11" s="329">
        <v>4</v>
      </c>
      <c r="AF11" s="328">
        <v>442</v>
      </c>
      <c r="AG11" s="383">
        <v>172</v>
      </c>
      <c r="AH11" s="383">
        <v>0</v>
      </c>
      <c r="AI11" s="324">
        <f t="shared" si="0"/>
        <v>31158</v>
      </c>
      <c r="AJ11" s="295">
        <f t="shared" si="1"/>
        <v>0.1460992375718586</v>
      </c>
    </row>
    <row r="12" spans="1:36" s="40" customFormat="1" ht="12.75" customHeight="1">
      <c r="A12" s="477"/>
      <c r="B12" s="247" t="s">
        <v>8</v>
      </c>
      <c r="C12" s="325">
        <v>867</v>
      </c>
      <c r="D12" s="326">
        <v>75</v>
      </c>
      <c r="E12" s="326">
        <v>537</v>
      </c>
      <c r="F12" s="326">
        <v>938</v>
      </c>
      <c r="G12" s="326">
        <v>3256</v>
      </c>
      <c r="H12" s="326">
        <v>104</v>
      </c>
      <c r="I12" s="326">
        <v>362</v>
      </c>
      <c r="J12" s="326">
        <v>6828</v>
      </c>
      <c r="K12" s="319" t="s">
        <v>62</v>
      </c>
      <c r="L12" s="326">
        <v>1554</v>
      </c>
      <c r="M12" s="326">
        <v>1805</v>
      </c>
      <c r="N12" s="326">
        <v>25</v>
      </c>
      <c r="O12" s="326">
        <v>63</v>
      </c>
      <c r="P12" s="326">
        <v>152</v>
      </c>
      <c r="Q12" s="327">
        <v>101</v>
      </c>
      <c r="R12" s="326">
        <v>348</v>
      </c>
      <c r="S12" s="326">
        <v>185</v>
      </c>
      <c r="T12" s="327">
        <v>1106</v>
      </c>
      <c r="U12" s="326">
        <v>436</v>
      </c>
      <c r="V12" s="326">
        <v>656</v>
      </c>
      <c r="W12" s="326">
        <v>368</v>
      </c>
      <c r="X12" s="326">
        <v>298</v>
      </c>
      <c r="Y12" s="326">
        <v>118</v>
      </c>
      <c r="Z12" s="326">
        <v>108</v>
      </c>
      <c r="AA12" s="327">
        <v>1029</v>
      </c>
      <c r="AB12" s="326">
        <v>1750</v>
      </c>
      <c r="AC12" s="327">
        <v>6238</v>
      </c>
      <c r="AD12" s="325">
        <v>54</v>
      </c>
      <c r="AE12" s="329">
        <v>0</v>
      </c>
      <c r="AF12" s="328">
        <v>578</v>
      </c>
      <c r="AG12" s="383">
        <v>274</v>
      </c>
      <c r="AH12" s="383">
        <v>0</v>
      </c>
      <c r="AI12" s="324">
        <f t="shared" si="0"/>
        <v>30213</v>
      </c>
      <c r="AJ12" s="295">
        <f t="shared" si="1"/>
        <v>0.14166815151032044</v>
      </c>
    </row>
    <row r="13" spans="1:36" s="40" customFormat="1" ht="12.75" customHeight="1">
      <c r="A13" s="477"/>
      <c r="B13" s="247" t="s">
        <v>46</v>
      </c>
      <c r="C13" s="325">
        <v>69</v>
      </c>
      <c r="D13" s="326">
        <v>7</v>
      </c>
      <c r="E13" s="326">
        <v>38</v>
      </c>
      <c r="F13" s="326">
        <v>64</v>
      </c>
      <c r="G13" s="326">
        <v>251</v>
      </c>
      <c r="H13" s="326">
        <v>3</v>
      </c>
      <c r="I13" s="326">
        <v>4</v>
      </c>
      <c r="J13" s="326">
        <v>391</v>
      </c>
      <c r="K13" s="326">
        <v>514</v>
      </c>
      <c r="L13" s="319"/>
      <c r="M13" s="326">
        <v>99</v>
      </c>
      <c r="N13" s="326">
        <v>4</v>
      </c>
      <c r="O13" s="326">
        <v>4</v>
      </c>
      <c r="P13" s="326">
        <v>2</v>
      </c>
      <c r="Q13" s="327">
        <v>34</v>
      </c>
      <c r="R13" s="326">
        <v>5</v>
      </c>
      <c r="S13" s="326">
        <v>28</v>
      </c>
      <c r="T13" s="327">
        <v>121</v>
      </c>
      <c r="U13" s="326">
        <v>55</v>
      </c>
      <c r="V13" s="326">
        <v>12</v>
      </c>
      <c r="W13" s="326">
        <v>28</v>
      </c>
      <c r="X13" s="326">
        <v>0</v>
      </c>
      <c r="Y13" s="326">
        <v>5</v>
      </c>
      <c r="Z13" s="326">
        <v>1</v>
      </c>
      <c r="AA13" s="327">
        <v>32</v>
      </c>
      <c r="AB13" s="326">
        <v>97</v>
      </c>
      <c r="AC13" s="327">
        <v>238</v>
      </c>
      <c r="AD13" s="325">
        <v>0</v>
      </c>
      <c r="AE13" s="329">
        <v>1</v>
      </c>
      <c r="AF13" s="328">
        <v>19</v>
      </c>
      <c r="AG13" s="383">
        <v>2</v>
      </c>
      <c r="AH13" s="383">
        <v>0</v>
      </c>
      <c r="AI13" s="324">
        <f t="shared" si="0"/>
        <v>2128</v>
      </c>
      <c r="AJ13" s="295">
        <f t="shared" si="1"/>
        <v>0.009978149353389663</v>
      </c>
    </row>
    <row r="14" spans="1:36" s="40" customFormat="1" ht="12.75" customHeight="1">
      <c r="A14" s="477"/>
      <c r="B14" s="247" t="s">
        <v>10</v>
      </c>
      <c r="C14" s="325">
        <v>796</v>
      </c>
      <c r="D14" s="326">
        <v>21</v>
      </c>
      <c r="E14" s="326">
        <v>192</v>
      </c>
      <c r="F14" s="326">
        <v>465</v>
      </c>
      <c r="G14" s="326">
        <v>2030</v>
      </c>
      <c r="H14" s="326">
        <v>75</v>
      </c>
      <c r="I14" s="326">
        <v>189</v>
      </c>
      <c r="J14" s="326">
        <v>7191</v>
      </c>
      <c r="K14" s="326">
        <v>3275</v>
      </c>
      <c r="L14" s="326">
        <v>352</v>
      </c>
      <c r="M14" s="319"/>
      <c r="N14" s="326">
        <v>23</v>
      </c>
      <c r="O14" s="326">
        <v>35</v>
      </c>
      <c r="P14" s="326">
        <v>92</v>
      </c>
      <c r="Q14" s="327">
        <v>9</v>
      </c>
      <c r="R14" s="326">
        <v>180</v>
      </c>
      <c r="S14" s="326">
        <v>129</v>
      </c>
      <c r="T14" s="327">
        <v>685</v>
      </c>
      <c r="U14" s="326">
        <v>348</v>
      </c>
      <c r="V14" s="326">
        <v>363</v>
      </c>
      <c r="W14" s="326">
        <v>1022</v>
      </c>
      <c r="X14" s="326">
        <v>139</v>
      </c>
      <c r="Y14" s="326">
        <v>43</v>
      </c>
      <c r="Z14" s="326">
        <v>39</v>
      </c>
      <c r="AA14" s="327">
        <v>466</v>
      </c>
      <c r="AB14" s="326">
        <v>599</v>
      </c>
      <c r="AC14" s="327">
        <v>1758</v>
      </c>
      <c r="AD14" s="325">
        <v>35</v>
      </c>
      <c r="AE14" s="329">
        <v>0</v>
      </c>
      <c r="AF14" s="328">
        <v>273</v>
      </c>
      <c r="AG14" s="383">
        <v>215</v>
      </c>
      <c r="AH14" s="383">
        <v>0</v>
      </c>
      <c r="AI14" s="324">
        <f t="shared" si="0"/>
        <v>21039</v>
      </c>
      <c r="AJ14" s="295">
        <f t="shared" si="1"/>
        <v>0.09865144936370542</v>
      </c>
    </row>
    <row r="15" spans="1:36" s="40" customFormat="1" ht="12.75" customHeight="1">
      <c r="A15" s="477"/>
      <c r="B15" s="248" t="s">
        <v>25</v>
      </c>
      <c r="C15" s="326">
        <v>24</v>
      </c>
      <c r="D15" s="326">
        <v>0</v>
      </c>
      <c r="E15" s="326">
        <v>0</v>
      </c>
      <c r="F15" s="326">
        <v>5</v>
      </c>
      <c r="G15" s="326">
        <v>2</v>
      </c>
      <c r="H15" s="326">
        <v>1</v>
      </c>
      <c r="I15" s="326">
        <v>58</v>
      </c>
      <c r="J15" s="326">
        <v>33</v>
      </c>
      <c r="K15" s="326">
        <v>6</v>
      </c>
      <c r="L15" s="326">
        <v>4</v>
      </c>
      <c r="M15" s="326">
        <v>15</v>
      </c>
      <c r="N15" s="319"/>
      <c r="O15" s="326">
        <v>0</v>
      </c>
      <c r="P15" s="326">
        <v>0</v>
      </c>
      <c r="Q15" s="327">
        <v>0</v>
      </c>
      <c r="R15" s="326">
        <v>0</v>
      </c>
      <c r="S15" s="329">
        <v>0</v>
      </c>
      <c r="T15" s="330">
        <v>4</v>
      </c>
      <c r="U15" s="326">
        <v>6</v>
      </c>
      <c r="V15" s="329">
        <v>0</v>
      </c>
      <c r="W15" s="329">
        <v>6</v>
      </c>
      <c r="X15" s="326">
        <v>0</v>
      </c>
      <c r="Y15" s="329">
        <v>0</v>
      </c>
      <c r="Z15" s="329">
        <v>0</v>
      </c>
      <c r="AA15" s="327">
        <v>4</v>
      </c>
      <c r="AB15" s="326">
        <v>6</v>
      </c>
      <c r="AC15" s="330">
        <v>35</v>
      </c>
      <c r="AD15" s="325">
        <v>0</v>
      </c>
      <c r="AE15" s="329">
        <v>0</v>
      </c>
      <c r="AF15" s="383">
        <v>0</v>
      </c>
      <c r="AG15" s="383">
        <v>7</v>
      </c>
      <c r="AH15" s="383">
        <v>0</v>
      </c>
      <c r="AI15" s="324">
        <f t="shared" si="0"/>
        <v>216</v>
      </c>
      <c r="AJ15" s="295">
        <f t="shared" si="1"/>
        <v>0.0010128196712087252</v>
      </c>
    </row>
    <row r="16" spans="1:36" s="40" customFormat="1" ht="12.75" customHeight="1">
      <c r="A16" s="477"/>
      <c r="B16" s="247" t="s">
        <v>26</v>
      </c>
      <c r="C16" s="331">
        <v>60</v>
      </c>
      <c r="D16" s="320">
        <v>14</v>
      </c>
      <c r="E16" s="320">
        <v>24</v>
      </c>
      <c r="F16" s="320">
        <v>100</v>
      </c>
      <c r="G16" s="326">
        <v>228</v>
      </c>
      <c r="H16" s="320">
        <v>40</v>
      </c>
      <c r="I16" s="320">
        <v>161</v>
      </c>
      <c r="J16" s="320">
        <v>162</v>
      </c>
      <c r="K16" s="320">
        <v>120</v>
      </c>
      <c r="L16" s="320">
        <v>1</v>
      </c>
      <c r="M16" s="320">
        <v>84</v>
      </c>
      <c r="N16" s="320">
        <v>15</v>
      </c>
      <c r="O16" s="319"/>
      <c r="P16" s="320">
        <v>70</v>
      </c>
      <c r="Q16" s="321">
        <v>1</v>
      </c>
      <c r="R16" s="320">
        <v>13</v>
      </c>
      <c r="S16" s="320">
        <v>9</v>
      </c>
      <c r="T16" s="321">
        <v>67</v>
      </c>
      <c r="U16" s="320">
        <v>45</v>
      </c>
      <c r="V16" s="320">
        <v>62</v>
      </c>
      <c r="W16" s="320">
        <v>79</v>
      </c>
      <c r="X16" s="329">
        <v>1</v>
      </c>
      <c r="Y16" s="320">
        <v>17</v>
      </c>
      <c r="Z16" s="320">
        <v>25</v>
      </c>
      <c r="AA16" s="321">
        <v>94</v>
      </c>
      <c r="AB16" s="320">
        <v>83</v>
      </c>
      <c r="AC16" s="321">
        <v>87</v>
      </c>
      <c r="AD16" s="331">
        <v>13</v>
      </c>
      <c r="AE16" s="323">
        <v>4</v>
      </c>
      <c r="AF16" s="322">
        <v>35</v>
      </c>
      <c r="AG16" s="382">
        <v>22</v>
      </c>
      <c r="AH16" s="382">
        <v>0</v>
      </c>
      <c r="AI16" s="324">
        <f t="shared" si="0"/>
        <v>1736</v>
      </c>
      <c r="AJ16" s="440">
        <f t="shared" si="1"/>
        <v>0.0081400692093442</v>
      </c>
    </row>
    <row r="17" spans="1:36" s="40" customFormat="1" ht="12.75" customHeight="1">
      <c r="A17" s="477"/>
      <c r="B17" s="247" t="s">
        <v>27</v>
      </c>
      <c r="C17" s="331">
        <v>96</v>
      </c>
      <c r="D17" s="320">
        <v>25</v>
      </c>
      <c r="E17" s="320">
        <v>98</v>
      </c>
      <c r="F17" s="320">
        <v>223</v>
      </c>
      <c r="G17" s="320">
        <v>286</v>
      </c>
      <c r="H17" s="320">
        <v>30</v>
      </c>
      <c r="I17" s="320">
        <v>67</v>
      </c>
      <c r="J17" s="320">
        <v>201</v>
      </c>
      <c r="K17" s="320">
        <v>193</v>
      </c>
      <c r="L17" s="320">
        <v>26</v>
      </c>
      <c r="M17" s="320">
        <v>169</v>
      </c>
      <c r="N17" s="320">
        <v>53</v>
      </c>
      <c r="O17" s="320">
        <v>52</v>
      </c>
      <c r="P17" s="319"/>
      <c r="Q17" s="321">
        <v>3</v>
      </c>
      <c r="R17" s="320">
        <v>63</v>
      </c>
      <c r="S17" s="320">
        <v>24</v>
      </c>
      <c r="T17" s="321">
        <v>99</v>
      </c>
      <c r="U17" s="320">
        <v>90</v>
      </c>
      <c r="V17" s="320">
        <v>146</v>
      </c>
      <c r="W17" s="320">
        <v>208</v>
      </c>
      <c r="X17" s="320">
        <v>14</v>
      </c>
      <c r="Y17" s="320">
        <v>58</v>
      </c>
      <c r="Z17" s="320">
        <v>41</v>
      </c>
      <c r="AA17" s="321">
        <v>191</v>
      </c>
      <c r="AB17" s="320">
        <v>146</v>
      </c>
      <c r="AC17" s="321">
        <v>152</v>
      </c>
      <c r="AD17" s="331">
        <v>16</v>
      </c>
      <c r="AE17" s="323">
        <v>0</v>
      </c>
      <c r="AF17" s="322">
        <v>85</v>
      </c>
      <c r="AG17" s="382">
        <v>147</v>
      </c>
      <c r="AH17" s="382">
        <v>0</v>
      </c>
      <c r="AI17" s="324">
        <f t="shared" si="0"/>
        <v>3002</v>
      </c>
      <c r="AJ17" s="440">
        <f t="shared" si="1"/>
        <v>0.014076317837817562</v>
      </c>
    </row>
    <row r="18" spans="1:36" s="40" customFormat="1" ht="12.75" customHeight="1">
      <c r="A18" s="477"/>
      <c r="B18" s="247" t="s">
        <v>11</v>
      </c>
      <c r="C18" s="331">
        <v>41</v>
      </c>
      <c r="D18" s="320">
        <v>1</v>
      </c>
      <c r="E18" s="320">
        <v>3</v>
      </c>
      <c r="F18" s="320">
        <v>2</v>
      </c>
      <c r="G18" s="320">
        <v>212</v>
      </c>
      <c r="H18" s="320">
        <v>0</v>
      </c>
      <c r="I18" s="320">
        <v>1</v>
      </c>
      <c r="J18" s="320">
        <v>15</v>
      </c>
      <c r="K18" s="320">
        <v>95</v>
      </c>
      <c r="L18" s="320">
        <v>4</v>
      </c>
      <c r="M18" s="320">
        <v>9</v>
      </c>
      <c r="N18" s="320">
        <v>0</v>
      </c>
      <c r="O18" s="320">
        <v>0</v>
      </c>
      <c r="P18" s="320">
        <v>0</v>
      </c>
      <c r="Q18" s="332"/>
      <c r="R18" s="320">
        <v>4</v>
      </c>
      <c r="S18" s="320">
        <v>0</v>
      </c>
      <c r="T18" s="321">
        <v>7</v>
      </c>
      <c r="U18" s="320">
        <v>14</v>
      </c>
      <c r="V18" s="320">
        <v>4</v>
      </c>
      <c r="W18" s="320">
        <v>25</v>
      </c>
      <c r="X18" s="320">
        <v>0</v>
      </c>
      <c r="Y18" s="320">
        <v>0</v>
      </c>
      <c r="Z18" s="320">
        <v>0</v>
      </c>
      <c r="AA18" s="321">
        <v>5</v>
      </c>
      <c r="AB18" s="320">
        <v>8</v>
      </c>
      <c r="AC18" s="321">
        <v>15</v>
      </c>
      <c r="AD18" s="331">
        <v>0</v>
      </c>
      <c r="AE18" s="323">
        <v>0</v>
      </c>
      <c r="AF18" s="322">
        <v>1</v>
      </c>
      <c r="AG18" s="382">
        <v>2</v>
      </c>
      <c r="AH18" s="382">
        <v>0</v>
      </c>
      <c r="AI18" s="324">
        <f t="shared" si="0"/>
        <v>468</v>
      </c>
      <c r="AJ18" s="440">
        <f t="shared" si="1"/>
        <v>0.002194442620952238</v>
      </c>
    </row>
    <row r="19" spans="1:36" s="40" customFormat="1" ht="12.75" customHeight="1">
      <c r="A19" s="477"/>
      <c r="B19" s="247" t="s">
        <v>28</v>
      </c>
      <c r="C19" s="331">
        <v>216</v>
      </c>
      <c r="D19" s="320">
        <v>16</v>
      </c>
      <c r="E19" s="320">
        <v>62</v>
      </c>
      <c r="F19" s="320">
        <v>96</v>
      </c>
      <c r="G19" s="320">
        <v>930</v>
      </c>
      <c r="H19" s="320">
        <v>22</v>
      </c>
      <c r="I19" s="320">
        <v>61</v>
      </c>
      <c r="J19" s="320">
        <v>344</v>
      </c>
      <c r="K19" s="320">
        <v>358</v>
      </c>
      <c r="L19" s="320">
        <v>49</v>
      </c>
      <c r="M19" s="320">
        <v>359</v>
      </c>
      <c r="N19" s="320">
        <v>8</v>
      </c>
      <c r="O19" s="320">
        <v>4</v>
      </c>
      <c r="P19" s="320">
        <v>28</v>
      </c>
      <c r="Q19" s="320">
        <v>3</v>
      </c>
      <c r="R19" s="319"/>
      <c r="S19" s="320">
        <v>7</v>
      </c>
      <c r="T19" s="321">
        <v>268</v>
      </c>
      <c r="U19" s="320">
        <v>242</v>
      </c>
      <c r="V19" s="320">
        <v>124</v>
      </c>
      <c r="W19" s="320">
        <v>131</v>
      </c>
      <c r="X19" s="320">
        <v>53</v>
      </c>
      <c r="Y19" s="320">
        <v>30</v>
      </c>
      <c r="Z19" s="320">
        <v>28</v>
      </c>
      <c r="AA19" s="321">
        <v>221</v>
      </c>
      <c r="AB19" s="320">
        <v>101</v>
      </c>
      <c r="AC19" s="321">
        <v>202</v>
      </c>
      <c r="AD19" s="331">
        <v>6</v>
      </c>
      <c r="AE19" s="323">
        <v>5</v>
      </c>
      <c r="AF19" s="322">
        <v>53</v>
      </c>
      <c r="AG19" s="382">
        <v>113</v>
      </c>
      <c r="AH19" s="382">
        <v>0</v>
      </c>
      <c r="AI19" s="324">
        <f t="shared" si="0"/>
        <v>4140</v>
      </c>
      <c r="AJ19" s="440">
        <f t="shared" si="1"/>
        <v>0.019412377031500568</v>
      </c>
    </row>
    <row r="20" spans="1:36" s="40" customFormat="1" ht="12.75" customHeight="1">
      <c r="A20" s="477"/>
      <c r="B20" s="247" t="s">
        <v>43</v>
      </c>
      <c r="C20" s="331">
        <v>8</v>
      </c>
      <c r="D20" s="320">
        <v>0</v>
      </c>
      <c r="E20" s="320">
        <v>2</v>
      </c>
      <c r="F20" s="320">
        <v>7</v>
      </c>
      <c r="G20" s="320">
        <v>4</v>
      </c>
      <c r="H20" s="320">
        <v>0</v>
      </c>
      <c r="I20" s="320">
        <v>3</v>
      </c>
      <c r="J20" s="320">
        <v>8</v>
      </c>
      <c r="K20" s="320">
        <v>14</v>
      </c>
      <c r="L20" s="320">
        <v>10</v>
      </c>
      <c r="M20" s="320">
        <v>53</v>
      </c>
      <c r="N20" s="320">
        <v>0</v>
      </c>
      <c r="O20" s="320">
        <v>0</v>
      </c>
      <c r="P20" s="320">
        <v>0</v>
      </c>
      <c r="Q20" s="320">
        <v>0</v>
      </c>
      <c r="R20" s="320">
        <v>3</v>
      </c>
      <c r="S20" s="319"/>
      <c r="T20" s="321">
        <v>7</v>
      </c>
      <c r="U20" s="320">
        <v>0</v>
      </c>
      <c r="V20" s="320">
        <v>3</v>
      </c>
      <c r="W20" s="320">
        <v>2</v>
      </c>
      <c r="X20" s="320">
        <v>0</v>
      </c>
      <c r="Y20" s="320">
        <v>0</v>
      </c>
      <c r="Z20" s="320">
        <v>0</v>
      </c>
      <c r="AA20" s="321">
        <v>10</v>
      </c>
      <c r="AB20" s="320">
        <v>5</v>
      </c>
      <c r="AC20" s="321">
        <v>50</v>
      </c>
      <c r="AD20" s="331">
        <v>0</v>
      </c>
      <c r="AE20" s="323">
        <v>0</v>
      </c>
      <c r="AF20" s="322">
        <v>0</v>
      </c>
      <c r="AG20" s="382">
        <v>0</v>
      </c>
      <c r="AH20" s="382">
        <v>0</v>
      </c>
      <c r="AI20" s="324">
        <f t="shared" si="0"/>
        <v>189</v>
      </c>
      <c r="AJ20" s="440">
        <f t="shared" si="1"/>
        <v>0.0008862172123076346</v>
      </c>
    </row>
    <row r="21" spans="1:36" s="40" customFormat="1" ht="12.75" customHeight="1">
      <c r="A21" s="477"/>
      <c r="B21" s="247" t="s">
        <v>12</v>
      </c>
      <c r="C21" s="331">
        <v>512</v>
      </c>
      <c r="D21" s="320">
        <v>11</v>
      </c>
      <c r="E21" s="320">
        <v>68</v>
      </c>
      <c r="F21" s="320">
        <v>265</v>
      </c>
      <c r="G21" s="320">
        <v>783</v>
      </c>
      <c r="H21" s="320">
        <v>16</v>
      </c>
      <c r="I21" s="320">
        <v>55</v>
      </c>
      <c r="J21" s="320">
        <v>1350</v>
      </c>
      <c r="K21" s="320">
        <v>654</v>
      </c>
      <c r="L21" s="320">
        <v>178</v>
      </c>
      <c r="M21" s="320">
        <v>365</v>
      </c>
      <c r="N21" s="320">
        <v>1</v>
      </c>
      <c r="O21" s="320">
        <v>13</v>
      </c>
      <c r="P21" s="320">
        <v>24</v>
      </c>
      <c r="Q21" s="320">
        <v>1</v>
      </c>
      <c r="R21" s="320">
        <v>111</v>
      </c>
      <c r="S21" s="320">
        <v>24</v>
      </c>
      <c r="T21" s="332"/>
      <c r="U21" s="320">
        <v>151</v>
      </c>
      <c r="V21" s="320">
        <v>85</v>
      </c>
      <c r="W21" s="320">
        <v>183</v>
      </c>
      <c r="X21" s="320">
        <v>16</v>
      </c>
      <c r="Y21" s="320">
        <v>18</v>
      </c>
      <c r="Z21" s="320">
        <v>9</v>
      </c>
      <c r="AA21" s="321">
        <v>328</v>
      </c>
      <c r="AB21" s="320">
        <v>655</v>
      </c>
      <c r="AC21" s="321">
        <v>1192</v>
      </c>
      <c r="AD21" s="331">
        <v>20</v>
      </c>
      <c r="AE21" s="323">
        <v>1</v>
      </c>
      <c r="AF21" s="322">
        <v>288</v>
      </c>
      <c r="AG21" s="382">
        <v>301</v>
      </c>
      <c r="AH21" s="382">
        <v>0</v>
      </c>
      <c r="AI21" s="324">
        <f t="shared" si="0"/>
        <v>7678</v>
      </c>
      <c r="AJ21" s="440">
        <f t="shared" si="1"/>
        <v>0.03600198812750274</v>
      </c>
    </row>
    <row r="22" spans="1:36" s="40" customFormat="1" ht="12.75" customHeight="1">
      <c r="A22" s="477"/>
      <c r="B22" s="247" t="s">
        <v>13</v>
      </c>
      <c r="C22" s="331">
        <v>93</v>
      </c>
      <c r="D22" s="320">
        <v>5</v>
      </c>
      <c r="E22" s="320">
        <v>85</v>
      </c>
      <c r="F22" s="320">
        <v>187</v>
      </c>
      <c r="G22" s="320">
        <v>763</v>
      </c>
      <c r="H22" s="320">
        <v>25</v>
      </c>
      <c r="I22" s="320">
        <v>39</v>
      </c>
      <c r="J22" s="320">
        <v>837</v>
      </c>
      <c r="K22" s="320">
        <v>580</v>
      </c>
      <c r="L22" s="320">
        <v>134</v>
      </c>
      <c r="M22" s="320">
        <v>390</v>
      </c>
      <c r="N22" s="320">
        <v>4</v>
      </c>
      <c r="O22" s="320">
        <v>6</v>
      </c>
      <c r="P22" s="320">
        <v>22</v>
      </c>
      <c r="Q22" s="320">
        <v>2</v>
      </c>
      <c r="R22" s="320">
        <v>48</v>
      </c>
      <c r="S22" s="320">
        <v>22</v>
      </c>
      <c r="T22" s="321">
        <v>229</v>
      </c>
      <c r="U22" s="319"/>
      <c r="V22" s="320">
        <v>61</v>
      </c>
      <c r="W22" s="320">
        <v>121</v>
      </c>
      <c r="X22" s="320">
        <v>25</v>
      </c>
      <c r="Y22" s="320">
        <v>32</v>
      </c>
      <c r="Z22" s="320">
        <v>20</v>
      </c>
      <c r="AA22" s="321">
        <v>279</v>
      </c>
      <c r="AB22" s="320">
        <v>394</v>
      </c>
      <c r="AC22" s="321">
        <v>453</v>
      </c>
      <c r="AD22" s="331">
        <v>33</v>
      </c>
      <c r="AE22" s="323">
        <v>3</v>
      </c>
      <c r="AF22" s="322">
        <v>144</v>
      </c>
      <c r="AG22" s="382">
        <v>76</v>
      </c>
      <c r="AH22" s="382">
        <v>0</v>
      </c>
      <c r="AI22" s="324">
        <f t="shared" si="0"/>
        <v>5112</v>
      </c>
      <c r="AJ22" s="440">
        <f t="shared" si="1"/>
        <v>0.02397006555193983</v>
      </c>
    </row>
    <row r="23" spans="1:36" s="40" customFormat="1" ht="12.75" customHeight="1">
      <c r="A23" s="477"/>
      <c r="B23" s="247" t="s">
        <v>29</v>
      </c>
      <c r="C23" s="331">
        <v>468</v>
      </c>
      <c r="D23" s="320">
        <v>121</v>
      </c>
      <c r="E23" s="320">
        <v>516</v>
      </c>
      <c r="F23" s="320">
        <v>577</v>
      </c>
      <c r="G23" s="320">
        <v>2129</v>
      </c>
      <c r="H23" s="320">
        <v>54</v>
      </c>
      <c r="I23" s="320">
        <v>487</v>
      </c>
      <c r="J23" s="320">
        <v>2164</v>
      </c>
      <c r="K23" s="320">
        <v>1226</v>
      </c>
      <c r="L23" s="320">
        <v>127</v>
      </c>
      <c r="M23" s="320">
        <v>1208</v>
      </c>
      <c r="N23" s="320">
        <v>62</v>
      </c>
      <c r="O23" s="320">
        <v>71</v>
      </c>
      <c r="P23" s="320">
        <v>122</v>
      </c>
      <c r="Q23" s="320">
        <v>2</v>
      </c>
      <c r="R23" s="320">
        <v>233</v>
      </c>
      <c r="S23" s="320">
        <v>57</v>
      </c>
      <c r="T23" s="321">
        <v>456</v>
      </c>
      <c r="U23" s="320">
        <v>293</v>
      </c>
      <c r="V23" s="319"/>
      <c r="W23" s="320">
        <v>922</v>
      </c>
      <c r="X23" s="320">
        <v>66</v>
      </c>
      <c r="Y23" s="320">
        <v>167</v>
      </c>
      <c r="Z23" s="320">
        <v>219</v>
      </c>
      <c r="AA23" s="321">
        <v>390</v>
      </c>
      <c r="AB23" s="320">
        <v>332</v>
      </c>
      <c r="AC23" s="321">
        <v>782</v>
      </c>
      <c r="AD23" s="331">
        <v>30</v>
      </c>
      <c r="AE23" s="323">
        <v>6</v>
      </c>
      <c r="AF23" s="322">
        <v>264</v>
      </c>
      <c r="AG23" s="382">
        <v>470</v>
      </c>
      <c r="AH23" s="382">
        <v>0</v>
      </c>
      <c r="AI23" s="324">
        <f t="shared" si="0"/>
        <v>14021</v>
      </c>
      <c r="AJ23" s="440">
        <f t="shared" si="1"/>
        <v>0.06574418800934045</v>
      </c>
    </row>
    <row r="24" spans="1:36" s="40" customFormat="1" ht="12.75" customHeight="1">
      <c r="A24" s="477"/>
      <c r="B24" s="247" t="s">
        <v>14</v>
      </c>
      <c r="C24" s="331">
        <v>225</v>
      </c>
      <c r="D24" s="320">
        <v>25</v>
      </c>
      <c r="E24" s="320">
        <v>318</v>
      </c>
      <c r="F24" s="320">
        <v>88</v>
      </c>
      <c r="G24" s="320">
        <v>177</v>
      </c>
      <c r="H24" s="320">
        <v>23</v>
      </c>
      <c r="I24" s="320">
        <v>49</v>
      </c>
      <c r="J24" s="320">
        <v>1367</v>
      </c>
      <c r="K24" s="320">
        <v>299</v>
      </c>
      <c r="L24" s="320">
        <v>22</v>
      </c>
      <c r="M24" s="320">
        <v>894</v>
      </c>
      <c r="N24" s="320">
        <v>2</v>
      </c>
      <c r="O24" s="320">
        <v>14</v>
      </c>
      <c r="P24" s="320">
        <v>124</v>
      </c>
      <c r="Q24" s="320">
        <v>5</v>
      </c>
      <c r="R24" s="320">
        <v>117</v>
      </c>
      <c r="S24" s="320">
        <v>3</v>
      </c>
      <c r="T24" s="321">
        <v>199</v>
      </c>
      <c r="U24" s="320">
        <v>72</v>
      </c>
      <c r="V24" s="320">
        <v>520</v>
      </c>
      <c r="W24" s="319"/>
      <c r="X24" s="320">
        <v>143</v>
      </c>
      <c r="Y24" s="320">
        <v>97</v>
      </c>
      <c r="Z24" s="320">
        <v>50</v>
      </c>
      <c r="AA24" s="321">
        <v>130</v>
      </c>
      <c r="AB24" s="320">
        <v>124</v>
      </c>
      <c r="AC24" s="321">
        <v>201</v>
      </c>
      <c r="AD24" s="331">
        <v>0</v>
      </c>
      <c r="AE24" s="323">
        <v>0</v>
      </c>
      <c r="AF24" s="322">
        <v>46</v>
      </c>
      <c r="AG24" s="382">
        <v>54</v>
      </c>
      <c r="AH24" s="382">
        <v>0</v>
      </c>
      <c r="AI24" s="324">
        <f t="shared" si="0"/>
        <v>5388</v>
      </c>
      <c r="AJ24" s="440">
        <f t="shared" si="1"/>
        <v>0.025264224020706536</v>
      </c>
    </row>
    <row r="25" spans="1:36" s="40" customFormat="1" ht="12.75" customHeight="1">
      <c r="A25" s="477"/>
      <c r="B25" s="247" t="s">
        <v>30</v>
      </c>
      <c r="C25" s="331">
        <v>162</v>
      </c>
      <c r="D25" s="320">
        <v>0</v>
      </c>
      <c r="E25" s="320">
        <v>23</v>
      </c>
      <c r="F25" s="320">
        <v>85</v>
      </c>
      <c r="G25" s="320">
        <v>532</v>
      </c>
      <c r="H25" s="320">
        <v>2</v>
      </c>
      <c r="I25" s="320">
        <v>205</v>
      </c>
      <c r="J25" s="320">
        <v>460</v>
      </c>
      <c r="K25" s="320">
        <v>1094</v>
      </c>
      <c r="L25" s="320">
        <v>16</v>
      </c>
      <c r="M25" s="320">
        <v>363</v>
      </c>
      <c r="N25" s="320">
        <v>12</v>
      </c>
      <c r="O25" s="320">
        <v>2</v>
      </c>
      <c r="P25" s="320">
        <v>22</v>
      </c>
      <c r="Q25" s="320">
        <v>1</v>
      </c>
      <c r="R25" s="320">
        <v>144</v>
      </c>
      <c r="S25" s="320">
        <v>16</v>
      </c>
      <c r="T25" s="321">
        <v>76</v>
      </c>
      <c r="U25" s="320">
        <v>88</v>
      </c>
      <c r="V25" s="320">
        <v>81</v>
      </c>
      <c r="W25" s="320">
        <v>182</v>
      </c>
      <c r="X25" s="319"/>
      <c r="Y25" s="320">
        <v>12</v>
      </c>
      <c r="Z25" s="320">
        <v>17</v>
      </c>
      <c r="AA25" s="321">
        <v>31</v>
      </c>
      <c r="AB25" s="320">
        <v>32</v>
      </c>
      <c r="AC25" s="321">
        <v>160</v>
      </c>
      <c r="AD25" s="331">
        <v>22</v>
      </c>
      <c r="AE25" s="323">
        <v>2</v>
      </c>
      <c r="AF25" s="322">
        <v>72</v>
      </c>
      <c r="AG25" s="382">
        <v>80</v>
      </c>
      <c r="AH25" s="382">
        <v>0</v>
      </c>
      <c r="AI25" s="324">
        <f t="shared" si="0"/>
        <v>3994</v>
      </c>
      <c r="AJ25" s="440">
        <f t="shared" si="1"/>
        <v>0.018727785957442816</v>
      </c>
    </row>
    <row r="26" spans="1:36" s="40" customFormat="1" ht="12.75" customHeight="1">
      <c r="A26" s="477"/>
      <c r="B26" s="247" t="s">
        <v>31</v>
      </c>
      <c r="C26" s="331">
        <v>36</v>
      </c>
      <c r="D26" s="320">
        <v>4</v>
      </c>
      <c r="E26" s="320">
        <v>73</v>
      </c>
      <c r="F26" s="320">
        <v>34</v>
      </c>
      <c r="G26" s="320">
        <v>192</v>
      </c>
      <c r="H26" s="320">
        <v>6</v>
      </c>
      <c r="I26" s="320">
        <v>12</v>
      </c>
      <c r="J26" s="320">
        <v>259</v>
      </c>
      <c r="K26" s="320">
        <v>78</v>
      </c>
      <c r="L26" s="320">
        <v>4</v>
      </c>
      <c r="M26" s="320">
        <v>56</v>
      </c>
      <c r="N26" s="320">
        <v>0</v>
      </c>
      <c r="O26" s="320">
        <v>2</v>
      </c>
      <c r="P26" s="320">
        <v>11</v>
      </c>
      <c r="Q26" s="320">
        <v>0</v>
      </c>
      <c r="R26" s="320">
        <v>9</v>
      </c>
      <c r="S26" s="320">
        <v>3</v>
      </c>
      <c r="T26" s="321">
        <v>57</v>
      </c>
      <c r="U26" s="320">
        <v>93</v>
      </c>
      <c r="V26" s="320">
        <v>39</v>
      </c>
      <c r="W26" s="320">
        <v>163</v>
      </c>
      <c r="X26" s="320">
        <v>1</v>
      </c>
      <c r="Y26" s="319"/>
      <c r="Z26" s="320">
        <v>22</v>
      </c>
      <c r="AA26" s="321">
        <v>37</v>
      </c>
      <c r="AB26" s="320">
        <v>33</v>
      </c>
      <c r="AC26" s="321">
        <v>83</v>
      </c>
      <c r="AD26" s="331">
        <v>2</v>
      </c>
      <c r="AE26" s="323">
        <v>0</v>
      </c>
      <c r="AF26" s="322">
        <v>15</v>
      </c>
      <c r="AG26" s="382">
        <v>44</v>
      </c>
      <c r="AH26" s="382">
        <v>0</v>
      </c>
      <c r="AI26" s="324">
        <f t="shared" si="0"/>
        <v>1368</v>
      </c>
      <c r="AJ26" s="440">
        <f t="shared" si="1"/>
        <v>0.006414524584321926</v>
      </c>
    </row>
    <row r="27" spans="1:36" s="40" customFormat="1" ht="12.75" customHeight="1">
      <c r="A27" s="477"/>
      <c r="B27" s="247" t="s">
        <v>32</v>
      </c>
      <c r="C27" s="331">
        <v>77</v>
      </c>
      <c r="D27" s="320">
        <v>10</v>
      </c>
      <c r="E27" s="320">
        <v>346</v>
      </c>
      <c r="F27" s="320">
        <v>48</v>
      </c>
      <c r="G27" s="320">
        <v>292</v>
      </c>
      <c r="H27" s="320">
        <v>3</v>
      </c>
      <c r="I27" s="320">
        <v>49</v>
      </c>
      <c r="J27" s="320">
        <v>213</v>
      </c>
      <c r="K27" s="320">
        <v>201</v>
      </c>
      <c r="L27" s="320">
        <v>14</v>
      </c>
      <c r="M27" s="320">
        <v>103</v>
      </c>
      <c r="N27" s="320">
        <v>2</v>
      </c>
      <c r="O27" s="320">
        <v>6</v>
      </c>
      <c r="P27" s="320">
        <v>26</v>
      </c>
      <c r="Q27" s="320">
        <v>1</v>
      </c>
      <c r="R27" s="320">
        <v>53</v>
      </c>
      <c r="S27" s="320">
        <v>15</v>
      </c>
      <c r="T27" s="321">
        <v>45</v>
      </c>
      <c r="U27" s="320">
        <v>105</v>
      </c>
      <c r="V27" s="320">
        <v>110</v>
      </c>
      <c r="W27" s="320">
        <v>99</v>
      </c>
      <c r="X27" s="320">
        <v>3</v>
      </c>
      <c r="Y27" s="320">
        <v>40</v>
      </c>
      <c r="Z27" s="319"/>
      <c r="AA27" s="321">
        <v>99</v>
      </c>
      <c r="AB27" s="320">
        <v>41</v>
      </c>
      <c r="AC27" s="321">
        <v>84</v>
      </c>
      <c r="AD27" s="331">
        <v>7</v>
      </c>
      <c r="AE27" s="323">
        <v>0</v>
      </c>
      <c r="AF27" s="322">
        <v>30</v>
      </c>
      <c r="AG27" s="382">
        <v>29</v>
      </c>
      <c r="AH27" s="382">
        <v>0</v>
      </c>
      <c r="AI27" s="324">
        <f t="shared" si="0"/>
        <v>2151</v>
      </c>
      <c r="AJ27" s="440">
        <f t="shared" si="1"/>
        <v>0.010085995892453556</v>
      </c>
    </row>
    <row r="28" spans="1:36" s="40" customFormat="1" ht="12.75" customHeight="1">
      <c r="A28" s="477"/>
      <c r="B28" s="247" t="s">
        <v>37</v>
      </c>
      <c r="C28" s="331">
        <v>177</v>
      </c>
      <c r="D28" s="320">
        <v>9</v>
      </c>
      <c r="E28" s="320">
        <v>155</v>
      </c>
      <c r="F28" s="320">
        <v>76</v>
      </c>
      <c r="G28" s="320">
        <v>715</v>
      </c>
      <c r="H28" s="320">
        <v>51</v>
      </c>
      <c r="I28" s="320">
        <v>76</v>
      </c>
      <c r="J28" s="320">
        <v>680</v>
      </c>
      <c r="K28" s="320">
        <v>457</v>
      </c>
      <c r="L28" s="320">
        <v>117</v>
      </c>
      <c r="M28" s="320">
        <v>174</v>
      </c>
      <c r="N28" s="320">
        <v>26</v>
      </c>
      <c r="O28" s="320">
        <v>8</v>
      </c>
      <c r="P28" s="320">
        <v>18</v>
      </c>
      <c r="Q28" s="320">
        <v>2</v>
      </c>
      <c r="R28" s="320">
        <v>106</v>
      </c>
      <c r="S28" s="320">
        <v>21</v>
      </c>
      <c r="T28" s="321">
        <v>357</v>
      </c>
      <c r="U28" s="320">
        <v>250</v>
      </c>
      <c r="V28" s="320">
        <v>41</v>
      </c>
      <c r="W28" s="320">
        <v>109</v>
      </c>
      <c r="X28" s="320">
        <v>5</v>
      </c>
      <c r="Y28" s="320">
        <v>47</v>
      </c>
      <c r="Z28" s="320">
        <v>18</v>
      </c>
      <c r="AA28" s="332"/>
      <c r="AB28" s="320">
        <v>167</v>
      </c>
      <c r="AC28" s="321">
        <v>590</v>
      </c>
      <c r="AD28" s="331">
        <v>16</v>
      </c>
      <c r="AE28" s="323">
        <v>6</v>
      </c>
      <c r="AF28" s="322">
        <v>42</v>
      </c>
      <c r="AG28" s="382">
        <v>33</v>
      </c>
      <c r="AH28" s="382">
        <v>0</v>
      </c>
      <c r="AI28" s="324">
        <f t="shared" si="0"/>
        <v>4549</v>
      </c>
      <c r="AJ28" s="440">
        <f t="shared" si="1"/>
        <v>0.021330169834854126</v>
      </c>
    </row>
    <row r="29" spans="1:36" s="40" customFormat="1" ht="13.5" customHeight="1">
      <c r="A29" s="477"/>
      <c r="B29" s="288" t="s">
        <v>16</v>
      </c>
      <c r="C29" s="331">
        <v>84</v>
      </c>
      <c r="D29" s="320">
        <v>3</v>
      </c>
      <c r="E29" s="320">
        <v>51</v>
      </c>
      <c r="F29" s="320">
        <v>67</v>
      </c>
      <c r="G29" s="320">
        <v>368</v>
      </c>
      <c r="H29" s="320">
        <v>1</v>
      </c>
      <c r="I29" s="320">
        <v>26</v>
      </c>
      <c r="J29" s="320">
        <v>350</v>
      </c>
      <c r="K29" s="320">
        <v>552</v>
      </c>
      <c r="L29" s="320">
        <v>73</v>
      </c>
      <c r="M29" s="320">
        <v>178</v>
      </c>
      <c r="N29" s="320">
        <v>1</v>
      </c>
      <c r="O29" s="320">
        <v>3</v>
      </c>
      <c r="P29" s="320">
        <v>6</v>
      </c>
      <c r="Q29" s="320">
        <v>1</v>
      </c>
      <c r="R29" s="320">
        <v>32</v>
      </c>
      <c r="S29" s="320">
        <v>6</v>
      </c>
      <c r="T29" s="321">
        <v>284</v>
      </c>
      <c r="U29" s="320">
        <v>133</v>
      </c>
      <c r="V29" s="320">
        <v>37</v>
      </c>
      <c r="W29" s="320">
        <v>52</v>
      </c>
      <c r="X29" s="320">
        <v>4</v>
      </c>
      <c r="Y29" s="320">
        <v>8</v>
      </c>
      <c r="Z29" s="320">
        <v>4</v>
      </c>
      <c r="AA29" s="320">
        <v>11</v>
      </c>
      <c r="AB29" s="332"/>
      <c r="AC29" s="322">
        <v>538</v>
      </c>
      <c r="AD29" s="331">
        <v>13</v>
      </c>
      <c r="AE29" s="323">
        <v>0</v>
      </c>
      <c r="AF29" s="322">
        <v>38</v>
      </c>
      <c r="AG29" s="382">
        <v>73</v>
      </c>
      <c r="AH29" s="382">
        <v>0</v>
      </c>
      <c r="AI29" s="324">
        <f t="shared" si="0"/>
        <v>2997</v>
      </c>
      <c r="AJ29" s="440">
        <f t="shared" si="1"/>
        <v>0.014052872938021063</v>
      </c>
    </row>
    <row r="30" spans="1:36" s="40" customFormat="1" ht="12.75" customHeight="1" thickBot="1">
      <c r="A30" s="477"/>
      <c r="B30" s="288" t="s">
        <v>17</v>
      </c>
      <c r="C30" s="331">
        <v>242</v>
      </c>
      <c r="D30" s="320">
        <v>6</v>
      </c>
      <c r="E30" s="320">
        <v>146</v>
      </c>
      <c r="F30" s="320">
        <v>199</v>
      </c>
      <c r="G30" s="320">
        <v>1668</v>
      </c>
      <c r="H30" s="320">
        <v>23</v>
      </c>
      <c r="I30" s="320">
        <v>57</v>
      </c>
      <c r="J30" s="320">
        <v>2689</v>
      </c>
      <c r="K30" s="320">
        <v>3838</v>
      </c>
      <c r="L30" s="320">
        <v>134</v>
      </c>
      <c r="M30" s="320">
        <v>868</v>
      </c>
      <c r="N30" s="320">
        <v>24</v>
      </c>
      <c r="O30" s="320">
        <v>7</v>
      </c>
      <c r="P30" s="320">
        <v>28</v>
      </c>
      <c r="Q30" s="320">
        <v>6</v>
      </c>
      <c r="R30" s="320">
        <v>27</v>
      </c>
      <c r="S30" s="320">
        <v>61</v>
      </c>
      <c r="T30" s="321">
        <v>461</v>
      </c>
      <c r="U30" s="320">
        <v>257</v>
      </c>
      <c r="V30" s="320">
        <v>80</v>
      </c>
      <c r="W30" s="320">
        <v>112</v>
      </c>
      <c r="X30" s="320">
        <v>8</v>
      </c>
      <c r="Y30" s="320">
        <v>14</v>
      </c>
      <c r="Z30" s="320">
        <v>18</v>
      </c>
      <c r="AA30" s="320">
        <v>230</v>
      </c>
      <c r="AB30" s="320">
        <v>313</v>
      </c>
      <c r="AC30" s="332"/>
      <c r="AD30" s="331">
        <v>9</v>
      </c>
      <c r="AE30" s="323">
        <v>1</v>
      </c>
      <c r="AF30" s="322">
        <v>128</v>
      </c>
      <c r="AG30" s="382">
        <v>69</v>
      </c>
      <c r="AH30" s="439">
        <v>0</v>
      </c>
      <c r="AI30" s="400">
        <f t="shared" si="0"/>
        <v>11723</v>
      </c>
      <c r="AJ30" s="441">
        <f t="shared" si="1"/>
        <v>0.05496891206286984</v>
      </c>
    </row>
    <row r="31" spans="1:36" s="40" customFormat="1" ht="12.75" customHeight="1" thickBot="1">
      <c r="A31" s="477"/>
      <c r="B31" s="133" t="s">
        <v>0</v>
      </c>
      <c r="C31" s="339">
        <f>SUM(C4:C30)</f>
        <v>6963</v>
      </c>
      <c r="D31" s="339">
        <f aca="true" t="shared" si="2" ref="D31:AH31">SUM(D4:D30)</f>
        <v>574</v>
      </c>
      <c r="E31" s="339">
        <f t="shared" si="2"/>
        <v>4192</v>
      </c>
      <c r="F31" s="339">
        <f t="shared" si="2"/>
        <v>5726</v>
      </c>
      <c r="G31" s="339">
        <f t="shared" si="2"/>
        <v>20644</v>
      </c>
      <c r="H31" s="339">
        <f t="shared" si="2"/>
        <v>698</v>
      </c>
      <c r="I31" s="339">
        <f t="shared" si="2"/>
        <v>2837</v>
      </c>
      <c r="J31" s="339">
        <f t="shared" si="2"/>
        <v>34574</v>
      </c>
      <c r="K31" s="339">
        <f t="shared" si="2"/>
        <v>25468</v>
      </c>
      <c r="L31" s="339">
        <f t="shared" si="2"/>
        <v>5006</v>
      </c>
      <c r="M31" s="339">
        <f t="shared" si="2"/>
        <v>17167</v>
      </c>
      <c r="N31" s="339">
        <f t="shared" si="2"/>
        <v>452</v>
      </c>
      <c r="O31" s="339">
        <f t="shared" si="2"/>
        <v>485</v>
      </c>
      <c r="P31" s="339">
        <f t="shared" si="2"/>
        <v>1138</v>
      </c>
      <c r="Q31" s="340">
        <f t="shared" si="2"/>
        <v>312</v>
      </c>
      <c r="R31" s="339">
        <f t="shared" si="2"/>
        <v>2441</v>
      </c>
      <c r="S31" s="339">
        <f t="shared" si="2"/>
        <v>862</v>
      </c>
      <c r="T31" s="340">
        <f t="shared" si="2"/>
        <v>7964</v>
      </c>
      <c r="U31" s="339">
        <f t="shared" si="2"/>
        <v>4650</v>
      </c>
      <c r="V31" s="339">
        <f t="shared" si="2"/>
        <v>4886</v>
      </c>
      <c r="W31" s="339">
        <f t="shared" si="2"/>
        <v>7001</v>
      </c>
      <c r="X31" s="339">
        <f t="shared" si="2"/>
        <v>1164</v>
      </c>
      <c r="Y31" s="339">
        <f t="shared" si="2"/>
        <v>1163</v>
      </c>
      <c r="Z31" s="339">
        <f t="shared" si="2"/>
        <v>968</v>
      </c>
      <c r="AA31" s="340">
        <f t="shared" si="2"/>
        <v>6406</v>
      </c>
      <c r="AB31" s="339">
        <f t="shared" si="2"/>
        <v>9067</v>
      </c>
      <c r="AC31" s="340">
        <f t="shared" si="2"/>
        <v>22121</v>
      </c>
      <c r="AD31" s="369">
        <f t="shared" si="2"/>
        <v>491</v>
      </c>
      <c r="AE31" s="342">
        <f t="shared" si="2"/>
        <v>46</v>
      </c>
      <c r="AF31" s="341">
        <f t="shared" si="2"/>
        <v>3865</v>
      </c>
      <c r="AG31" s="343">
        <f t="shared" si="2"/>
        <v>3336</v>
      </c>
      <c r="AH31" s="343">
        <f t="shared" si="2"/>
        <v>0</v>
      </c>
      <c r="AI31" s="402">
        <f aca="true" t="shared" si="3" ref="AI31:AI36">SUM(C31:AG31)</f>
        <v>202667</v>
      </c>
      <c r="AJ31" s="442">
        <f t="shared" si="1"/>
        <v>0.9503015014113829</v>
      </c>
    </row>
    <row r="32" spans="1:36" s="40" customFormat="1" ht="13.5" customHeight="1">
      <c r="A32" s="477"/>
      <c r="B32" s="288" t="s">
        <v>19</v>
      </c>
      <c r="C32" s="325">
        <v>2</v>
      </c>
      <c r="D32" s="326">
        <v>2</v>
      </c>
      <c r="E32" s="326">
        <v>2</v>
      </c>
      <c r="F32" s="326">
        <v>51</v>
      </c>
      <c r="G32" s="326">
        <v>19</v>
      </c>
      <c r="H32" s="326">
        <v>0</v>
      </c>
      <c r="I32" s="326">
        <v>1</v>
      </c>
      <c r="J32" s="326">
        <v>36</v>
      </c>
      <c r="K32" s="326">
        <v>12</v>
      </c>
      <c r="L32" s="326">
        <v>2</v>
      </c>
      <c r="M32" s="326">
        <v>15</v>
      </c>
      <c r="N32" s="326">
        <v>0</v>
      </c>
      <c r="O32" s="326">
        <v>0</v>
      </c>
      <c r="P32" s="326">
        <v>0</v>
      </c>
      <c r="Q32" s="327">
        <v>0</v>
      </c>
      <c r="R32" s="327">
        <v>2</v>
      </c>
      <c r="S32" s="327">
        <v>0</v>
      </c>
      <c r="T32" s="327">
        <v>16</v>
      </c>
      <c r="U32" s="327">
        <v>13</v>
      </c>
      <c r="V32" s="334">
        <v>4</v>
      </c>
      <c r="W32" s="334">
        <v>0</v>
      </c>
      <c r="X32" s="334">
        <v>3</v>
      </c>
      <c r="Y32" s="334">
        <v>3</v>
      </c>
      <c r="Z32" s="334">
        <v>0</v>
      </c>
      <c r="AA32" s="334">
        <v>2</v>
      </c>
      <c r="AB32" s="334">
        <v>26</v>
      </c>
      <c r="AC32" s="334">
        <v>14</v>
      </c>
      <c r="AD32" s="392"/>
      <c r="AE32" s="344"/>
      <c r="AF32" s="333"/>
      <c r="AG32" s="384"/>
      <c r="AH32" s="385"/>
      <c r="AI32" s="401">
        <f t="shared" si="3"/>
        <v>225</v>
      </c>
      <c r="AJ32" s="443">
        <f t="shared" si="1"/>
        <v>0.001055020490842422</v>
      </c>
    </row>
    <row r="33" spans="1:36" s="40" customFormat="1" ht="13.5" customHeight="1">
      <c r="A33" s="477"/>
      <c r="B33" s="288" t="s">
        <v>18</v>
      </c>
      <c r="C33" s="331">
        <v>0</v>
      </c>
      <c r="D33" s="320">
        <v>1</v>
      </c>
      <c r="E33" s="320">
        <v>2</v>
      </c>
      <c r="F33" s="320">
        <v>2</v>
      </c>
      <c r="G33" s="320">
        <v>2</v>
      </c>
      <c r="H33" s="320">
        <v>0</v>
      </c>
      <c r="I33" s="320">
        <v>0</v>
      </c>
      <c r="J33" s="320">
        <v>4</v>
      </c>
      <c r="K33" s="320">
        <v>1</v>
      </c>
      <c r="L33" s="320">
        <v>0</v>
      </c>
      <c r="M33" s="320">
        <v>0</v>
      </c>
      <c r="N33" s="320">
        <v>0</v>
      </c>
      <c r="O33" s="320">
        <v>5</v>
      </c>
      <c r="P33" s="320">
        <v>0</v>
      </c>
      <c r="Q33" s="320">
        <v>0</v>
      </c>
      <c r="R33" s="320">
        <v>0</v>
      </c>
      <c r="S33" s="320">
        <v>0</v>
      </c>
      <c r="T33" s="321">
        <v>0</v>
      </c>
      <c r="U33" s="320">
        <v>0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1</v>
      </c>
      <c r="AB33" s="320">
        <v>3</v>
      </c>
      <c r="AC33" s="320">
        <v>4</v>
      </c>
      <c r="AD33" s="392"/>
      <c r="AE33" s="344"/>
      <c r="AF33" s="333"/>
      <c r="AG33" s="384"/>
      <c r="AH33" s="384"/>
      <c r="AI33" s="324">
        <f t="shared" si="3"/>
        <v>25</v>
      </c>
      <c r="AJ33" s="440">
        <f t="shared" si="1"/>
        <v>0.00011722449898249135</v>
      </c>
    </row>
    <row r="34" spans="1:36" s="40" customFormat="1" ht="12.75" customHeight="1" thickBot="1">
      <c r="A34" s="477"/>
      <c r="B34" s="288" t="s">
        <v>20</v>
      </c>
      <c r="C34" s="325">
        <v>37</v>
      </c>
      <c r="D34" s="326">
        <v>0</v>
      </c>
      <c r="E34" s="326">
        <v>28</v>
      </c>
      <c r="F34" s="326">
        <v>154</v>
      </c>
      <c r="G34" s="326">
        <v>199</v>
      </c>
      <c r="H34" s="326">
        <v>2</v>
      </c>
      <c r="I34" s="326">
        <v>5</v>
      </c>
      <c r="J34" s="326">
        <v>141</v>
      </c>
      <c r="K34" s="326">
        <v>174</v>
      </c>
      <c r="L34" s="326">
        <v>20</v>
      </c>
      <c r="M34" s="326">
        <v>77</v>
      </c>
      <c r="N34" s="326">
        <v>0</v>
      </c>
      <c r="O34" s="326">
        <v>4</v>
      </c>
      <c r="P34" s="326">
        <v>4</v>
      </c>
      <c r="Q34" s="327">
        <v>0</v>
      </c>
      <c r="R34" s="313">
        <v>8</v>
      </c>
      <c r="S34" s="313">
        <v>1</v>
      </c>
      <c r="T34" s="316">
        <v>119</v>
      </c>
      <c r="U34" s="313">
        <v>49</v>
      </c>
      <c r="V34" s="313">
        <v>11</v>
      </c>
      <c r="W34" s="313">
        <v>52</v>
      </c>
      <c r="X34" s="313">
        <v>6</v>
      </c>
      <c r="Y34" s="313">
        <v>0</v>
      </c>
      <c r="Z34" s="313">
        <v>1</v>
      </c>
      <c r="AA34" s="313">
        <v>12</v>
      </c>
      <c r="AB34" s="313">
        <v>44</v>
      </c>
      <c r="AC34" s="313">
        <v>208</v>
      </c>
      <c r="AD34" s="393"/>
      <c r="AE34" s="375"/>
      <c r="AF34" s="376"/>
      <c r="AG34" s="385"/>
      <c r="AH34" s="438"/>
      <c r="AI34" s="400">
        <f t="shared" si="3"/>
        <v>1356</v>
      </c>
      <c r="AJ34" s="441">
        <f t="shared" si="1"/>
        <v>0.006358256824810331</v>
      </c>
    </row>
    <row r="35" spans="1:36" s="63" customFormat="1" ht="12.75" customHeight="1" thickBot="1">
      <c r="A35" s="477"/>
      <c r="B35" s="133" t="s">
        <v>55</v>
      </c>
      <c r="C35" s="339">
        <f>SUM(C32:C34)</f>
        <v>39</v>
      </c>
      <c r="D35" s="339">
        <f aca="true" t="shared" si="4" ref="D35:AC35">SUM(D32:D34)</f>
        <v>3</v>
      </c>
      <c r="E35" s="339">
        <f t="shared" si="4"/>
        <v>32</v>
      </c>
      <c r="F35" s="339">
        <f t="shared" si="4"/>
        <v>207</v>
      </c>
      <c r="G35" s="339">
        <f t="shared" si="4"/>
        <v>220</v>
      </c>
      <c r="H35" s="339">
        <f t="shared" si="4"/>
        <v>2</v>
      </c>
      <c r="I35" s="339">
        <f t="shared" si="4"/>
        <v>6</v>
      </c>
      <c r="J35" s="339">
        <f t="shared" si="4"/>
        <v>181</v>
      </c>
      <c r="K35" s="339">
        <f t="shared" si="4"/>
        <v>187</v>
      </c>
      <c r="L35" s="339">
        <f t="shared" si="4"/>
        <v>22</v>
      </c>
      <c r="M35" s="339">
        <f t="shared" si="4"/>
        <v>92</v>
      </c>
      <c r="N35" s="339">
        <f t="shared" si="4"/>
        <v>0</v>
      </c>
      <c r="O35" s="339">
        <f t="shared" si="4"/>
        <v>9</v>
      </c>
      <c r="P35" s="339">
        <f t="shared" si="4"/>
        <v>4</v>
      </c>
      <c r="Q35" s="340">
        <f t="shared" si="4"/>
        <v>0</v>
      </c>
      <c r="R35" s="339">
        <f t="shared" si="4"/>
        <v>10</v>
      </c>
      <c r="S35" s="339">
        <f t="shared" si="4"/>
        <v>1</v>
      </c>
      <c r="T35" s="340">
        <f t="shared" si="4"/>
        <v>135</v>
      </c>
      <c r="U35" s="339">
        <f t="shared" si="4"/>
        <v>62</v>
      </c>
      <c r="V35" s="339">
        <f t="shared" si="4"/>
        <v>15</v>
      </c>
      <c r="W35" s="339">
        <f t="shared" si="4"/>
        <v>52</v>
      </c>
      <c r="X35" s="339">
        <f t="shared" si="4"/>
        <v>9</v>
      </c>
      <c r="Y35" s="339">
        <f t="shared" si="4"/>
        <v>3</v>
      </c>
      <c r="Z35" s="339">
        <f t="shared" si="4"/>
        <v>1</v>
      </c>
      <c r="AA35" s="340">
        <f t="shared" si="4"/>
        <v>15</v>
      </c>
      <c r="AB35" s="397">
        <f t="shared" si="4"/>
        <v>73</v>
      </c>
      <c r="AC35" s="398">
        <f t="shared" si="4"/>
        <v>226</v>
      </c>
      <c r="AD35" s="394"/>
      <c r="AE35" s="345"/>
      <c r="AF35" s="347"/>
      <c r="AG35" s="386"/>
      <c r="AH35" s="386"/>
      <c r="AI35" s="402">
        <f t="shared" si="3"/>
        <v>1606</v>
      </c>
      <c r="AJ35" s="442">
        <f t="shared" si="1"/>
        <v>0.007530501814635244</v>
      </c>
    </row>
    <row r="36" spans="1:36" s="63" customFormat="1" ht="13.5" customHeight="1" thickBot="1">
      <c r="A36" s="477"/>
      <c r="B36" s="177" t="s">
        <v>52</v>
      </c>
      <c r="C36" s="358">
        <v>292</v>
      </c>
      <c r="D36" s="359">
        <v>50</v>
      </c>
      <c r="E36" s="359">
        <v>384</v>
      </c>
      <c r="F36" s="359">
        <v>253</v>
      </c>
      <c r="G36" s="359">
        <v>1624</v>
      </c>
      <c r="H36" s="359">
        <v>67</v>
      </c>
      <c r="I36" s="359">
        <v>140</v>
      </c>
      <c r="J36" s="359">
        <v>632</v>
      </c>
      <c r="K36" s="359">
        <v>475</v>
      </c>
      <c r="L36" s="359">
        <v>45</v>
      </c>
      <c r="M36" s="359">
        <v>852</v>
      </c>
      <c r="N36" s="359">
        <v>0</v>
      </c>
      <c r="O36" s="360">
        <v>32</v>
      </c>
      <c r="P36" s="359">
        <v>229</v>
      </c>
      <c r="Q36" s="360">
        <v>1</v>
      </c>
      <c r="R36" s="361">
        <v>333</v>
      </c>
      <c r="S36" s="361">
        <v>16</v>
      </c>
      <c r="T36" s="362">
        <v>493</v>
      </c>
      <c r="U36" s="361">
        <v>210</v>
      </c>
      <c r="V36" s="361">
        <v>1156</v>
      </c>
      <c r="W36" s="361">
        <v>324</v>
      </c>
      <c r="X36" s="361">
        <v>152</v>
      </c>
      <c r="Y36" s="361">
        <v>81</v>
      </c>
      <c r="Z36" s="361">
        <v>106</v>
      </c>
      <c r="AA36" s="362">
        <v>156</v>
      </c>
      <c r="AB36" s="362">
        <v>352</v>
      </c>
      <c r="AC36" s="362">
        <v>303</v>
      </c>
      <c r="AD36" s="395"/>
      <c r="AE36" s="364"/>
      <c r="AF36" s="366"/>
      <c r="AG36" s="387"/>
      <c r="AH36" s="438"/>
      <c r="AI36" s="403">
        <f t="shared" si="3"/>
        <v>8758</v>
      </c>
      <c r="AJ36" s="443">
        <f t="shared" si="1"/>
        <v>0.04106608648354637</v>
      </c>
    </row>
    <row r="37" spans="1:36" s="63" customFormat="1" ht="13.5" customHeight="1" thickBot="1">
      <c r="A37" s="477"/>
      <c r="B37" s="272" t="s">
        <v>63</v>
      </c>
      <c r="C37" s="390">
        <v>6</v>
      </c>
      <c r="D37" s="306">
        <v>0</v>
      </c>
      <c r="E37" s="306">
        <v>8</v>
      </c>
      <c r="F37" s="306">
        <v>0</v>
      </c>
      <c r="G37" s="306">
        <v>21</v>
      </c>
      <c r="H37" s="306">
        <v>0</v>
      </c>
      <c r="I37" s="306">
        <v>0</v>
      </c>
      <c r="J37" s="306">
        <v>2</v>
      </c>
      <c r="K37" s="306">
        <v>11</v>
      </c>
      <c r="L37" s="306">
        <v>0</v>
      </c>
      <c r="M37" s="306">
        <v>26</v>
      </c>
      <c r="N37" s="306">
        <v>0</v>
      </c>
      <c r="O37" s="307">
        <v>0</v>
      </c>
      <c r="P37" s="306">
        <v>3</v>
      </c>
      <c r="Q37" s="307">
        <v>0</v>
      </c>
      <c r="R37" s="433">
        <v>20</v>
      </c>
      <c r="S37" s="433">
        <v>0</v>
      </c>
      <c r="T37" s="434">
        <v>2</v>
      </c>
      <c r="U37" s="433">
        <v>70</v>
      </c>
      <c r="V37" s="433">
        <v>13</v>
      </c>
      <c r="W37" s="433">
        <v>8</v>
      </c>
      <c r="X37" s="433">
        <v>0</v>
      </c>
      <c r="Y37" s="433">
        <v>24</v>
      </c>
      <c r="Z37" s="433">
        <v>10</v>
      </c>
      <c r="AA37" s="434">
        <v>3</v>
      </c>
      <c r="AB37" s="434">
        <v>8</v>
      </c>
      <c r="AC37" s="434">
        <v>0</v>
      </c>
      <c r="AD37" s="435"/>
      <c r="AE37" s="436"/>
      <c r="AF37" s="437"/>
      <c r="AG37" s="438"/>
      <c r="AH37" s="438"/>
      <c r="AI37" s="403">
        <f>SUM(C37:AG37)</f>
        <v>235</v>
      </c>
      <c r="AJ37" s="443">
        <f t="shared" si="1"/>
        <v>0.0011019102904354188</v>
      </c>
    </row>
    <row r="38" spans="1:36" s="63" customFormat="1" ht="13.5" customHeight="1" thickBot="1">
      <c r="A38" s="477"/>
      <c r="B38" s="272" t="s">
        <v>33</v>
      </c>
      <c r="C38" s="369">
        <f>SUM(C31,C35,C36,C37)</f>
        <v>7300</v>
      </c>
      <c r="D38" s="339">
        <f aca="true" t="shared" si="5" ref="D38:AH38">SUM(D31,D35,D36,D37)</f>
        <v>627</v>
      </c>
      <c r="E38" s="339">
        <f t="shared" si="5"/>
        <v>4616</v>
      </c>
      <c r="F38" s="339">
        <f t="shared" si="5"/>
        <v>6186</v>
      </c>
      <c r="G38" s="339">
        <f t="shared" si="5"/>
        <v>22509</v>
      </c>
      <c r="H38" s="339">
        <f t="shared" si="5"/>
        <v>767</v>
      </c>
      <c r="I38" s="339">
        <f t="shared" si="5"/>
        <v>2983</v>
      </c>
      <c r="J38" s="339">
        <f t="shared" si="5"/>
        <v>35389</v>
      </c>
      <c r="K38" s="339">
        <f t="shared" si="5"/>
        <v>26141</v>
      </c>
      <c r="L38" s="339">
        <f t="shared" si="5"/>
        <v>5073</v>
      </c>
      <c r="M38" s="339">
        <f t="shared" si="5"/>
        <v>18137</v>
      </c>
      <c r="N38" s="339">
        <f t="shared" si="5"/>
        <v>452</v>
      </c>
      <c r="O38" s="340">
        <f t="shared" si="5"/>
        <v>526</v>
      </c>
      <c r="P38" s="339">
        <f t="shared" si="5"/>
        <v>1374</v>
      </c>
      <c r="Q38" s="340">
        <f t="shared" si="5"/>
        <v>313</v>
      </c>
      <c r="R38" s="370">
        <f t="shared" si="5"/>
        <v>2804</v>
      </c>
      <c r="S38" s="370">
        <f t="shared" si="5"/>
        <v>879</v>
      </c>
      <c r="T38" s="371">
        <f t="shared" si="5"/>
        <v>8594</v>
      </c>
      <c r="U38" s="370">
        <f t="shared" si="5"/>
        <v>4992</v>
      </c>
      <c r="V38" s="370">
        <f t="shared" si="5"/>
        <v>6070</v>
      </c>
      <c r="W38" s="370">
        <f t="shared" si="5"/>
        <v>7385</v>
      </c>
      <c r="X38" s="370">
        <f t="shared" si="5"/>
        <v>1325</v>
      </c>
      <c r="Y38" s="370">
        <f t="shared" si="5"/>
        <v>1271</v>
      </c>
      <c r="Z38" s="370">
        <f t="shared" si="5"/>
        <v>1085</v>
      </c>
      <c r="AA38" s="371">
        <f t="shared" si="5"/>
        <v>6580</v>
      </c>
      <c r="AB38" s="370">
        <f t="shared" si="5"/>
        <v>9500</v>
      </c>
      <c r="AC38" s="371">
        <f t="shared" si="5"/>
        <v>22650</v>
      </c>
      <c r="AD38" s="396">
        <f t="shared" si="5"/>
        <v>491</v>
      </c>
      <c r="AE38" s="373">
        <f t="shared" si="5"/>
        <v>46</v>
      </c>
      <c r="AF38" s="372">
        <f t="shared" si="5"/>
        <v>3865</v>
      </c>
      <c r="AG38" s="388">
        <f t="shared" si="5"/>
        <v>3336</v>
      </c>
      <c r="AH38" s="388">
        <f t="shared" si="5"/>
        <v>0</v>
      </c>
      <c r="AI38" s="349">
        <f>SUM(AI31,AI35,AI36,AI37)</f>
        <v>213266</v>
      </c>
      <c r="AJ38" s="442">
        <f t="shared" si="1"/>
        <v>1</v>
      </c>
    </row>
    <row r="39" spans="1:35" ht="13.5" thickBot="1">
      <c r="A39" s="492"/>
      <c r="B39" s="272" t="s">
        <v>57</v>
      </c>
      <c r="C39" s="290">
        <f>+C38/$AI$38</f>
        <v>0.03422955370288747</v>
      </c>
      <c r="D39" s="428">
        <f aca="true" t="shared" si="6" ref="D39:AI39">+D38/$AI$38</f>
        <v>0.002939990434480883</v>
      </c>
      <c r="E39" s="428">
        <f t="shared" si="6"/>
        <v>0.021644331492127203</v>
      </c>
      <c r="F39" s="428">
        <f t="shared" si="6"/>
        <v>0.02900603002822766</v>
      </c>
      <c r="G39" s="428">
        <f t="shared" si="6"/>
        <v>0.10554424990387591</v>
      </c>
      <c r="H39" s="428">
        <f t="shared" si="6"/>
        <v>0.0035964476287828344</v>
      </c>
      <c r="I39" s="428">
        <f t="shared" si="6"/>
        <v>0.013987227218590867</v>
      </c>
      <c r="J39" s="428">
        <f t="shared" si="6"/>
        <v>0.16593831177965546</v>
      </c>
      <c r="K39" s="428">
        <f t="shared" si="6"/>
        <v>0.12257462511605226</v>
      </c>
      <c r="L39" s="428">
        <f t="shared" si="6"/>
        <v>0.023787195333527144</v>
      </c>
      <c r="M39" s="428">
        <f t="shared" si="6"/>
        <v>0.08504402952181782</v>
      </c>
      <c r="N39" s="428">
        <f t="shared" si="6"/>
        <v>0.0021194189416034437</v>
      </c>
      <c r="O39" s="428">
        <f t="shared" si="6"/>
        <v>0.002466403458591618</v>
      </c>
      <c r="P39" s="428">
        <f t="shared" si="6"/>
        <v>0.006442658464077725</v>
      </c>
      <c r="Q39" s="428">
        <f t="shared" si="6"/>
        <v>0.0014676507272607918</v>
      </c>
      <c r="R39" s="428">
        <f t="shared" si="6"/>
        <v>0.01314789980587623</v>
      </c>
      <c r="S39" s="428">
        <f t="shared" si="6"/>
        <v>0.004121613384224396</v>
      </c>
      <c r="T39" s="428">
        <f t="shared" si="6"/>
        <v>0.040297093770221226</v>
      </c>
      <c r="U39" s="428">
        <f t="shared" si="6"/>
        <v>0.023407387956823872</v>
      </c>
      <c r="V39" s="428">
        <f t="shared" si="6"/>
        <v>0.0284621083529489</v>
      </c>
      <c r="W39" s="428">
        <f t="shared" si="6"/>
        <v>0.034628116999427944</v>
      </c>
      <c r="X39" s="428">
        <f t="shared" si="6"/>
        <v>0.006212898446072042</v>
      </c>
      <c r="Y39" s="428">
        <f t="shared" si="6"/>
        <v>0.00595969352826986</v>
      </c>
      <c r="Z39" s="428">
        <f t="shared" si="6"/>
        <v>0.005087543255840124</v>
      </c>
      <c r="AA39" s="429">
        <f t="shared" si="6"/>
        <v>0.030853488132191725</v>
      </c>
      <c r="AB39" s="428">
        <f t="shared" si="6"/>
        <v>0.04454530961334671</v>
      </c>
      <c r="AC39" s="429">
        <f t="shared" si="6"/>
        <v>0.10620539607813716</v>
      </c>
      <c r="AD39" s="427">
        <f t="shared" si="6"/>
        <v>0.00230228916001613</v>
      </c>
      <c r="AE39" s="430">
        <f t="shared" si="6"/>
        <v>0.0002156930781277841</v>
      </c>
      <c r="AF39" s="431">
        <f t="shared" si="6"/>
        <v>0.018122907542693162</v>
      </c>
      <c r="AG39" s="432">
        <f t="shared" si="6"/>
        <v>0.015642437144223646</v>
      </c>
      <c r="AH39" s="432">
        <f t="shared" si="6"/>
        <v>0</v>
      </c>
      <c r="AI39" s="431">
        <f t="shared" si="6"/>
        <v>1</v>
      </c>
    </row>
    <row r="40" ht="12.75">
      <c r="A40" s="66"/>
    </row>
    <row r="41" ht="12.75">
      <c r="B41" s="66"/>
    </row>
  </sheetData>
  <sheetProtection/>
  <mergeCells count="2">
    <mergeCell ref="A2:AJ2"/>
    <mergeCell ref="A4:A39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42"/>
  <sheetViews>
    <sheetView tabSelected="1" zoomScale="87" zoomScaleNormal="87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7109375" style="64" customWidth="1"/>
    <col min="2" max="2" width="8.28125" style="65" bestFit="1" customWidth="1"/>
    <col min="3" max="3" width="7.28125" style="468" customWidth="1"/>
    <col min="4" max="4" width="7.140625" style="64" bestFit="1" customWidth="1"/>
    <col min="5" max="6" width="6.8515625" style="64" bestFit="1" customWidth="1"/>
    <col min="7" max="7" width="7.8515625" style="64" bestFit="1" customWidth="1"/>
    <col min="8" max="8" width="7.140625" style="64" bestFit="1" customWidth="1"/>
    <col min="9" max="9" width="6.8515625" style="64" bestFit="1" customWidth="1"/>
    <col min="10" max="11" width="7.8515625" style="64" bestFit="1" customWidth="1"/>
    <col min="12" max="13" width="7.140625" style="64" bestFit="1" customWidth="1"/>
    <col min="14" max="14" width="6.8515625" style="64" bestFit="1" customWidth="1"/>
    <col min="15" max="16" width="7.140625" style="64" bestFit="1" customWidth="1"/>
    <col min="17" max="17" width="6.8515625" style="64" bestFit="1" customWidth="1"/>
    <col min="18" max="18" width="6.57421875" style="64" bestFit="1" customWidth="1"/>
    <col min="19" max="19" width="6.8515625" style="64" bestFit="1" customWidth="1"/>
    <col min="20" max="20" width="7.140625" style="64" bestFit="1" customWidth="1"/>
    <col min="21" max="21" width="6.8515625" style="64" bestFit="1" customWidth="1"/>
    <col min="22" max="22" width="7.140625" style="64" bestFit="1" customWidth="1"/>
    <col min="23" max="23" width="7.140625" style="468" bestFit="1" customWidth="1"/>
    <col min="24" max="24" width="6.8515625" style="64" bestFit="1" customWidth="1"/>
    <col min="25" max="28" width="7.140625" style="64" bestFit="1" customWidth="1"/>
    <col min="29" max="29" width="7.57421875" style="64" bestFit="1" customWidth="1"/>
    <col min="30" max="31" width="7.140625" style="64" bestFit="1" customWidth="1"/>
    <col min="32" max="32" width="6.57421875" style="64" bestFit="1" customWidth="1"/>
    <col min="33" max="33" width="6.8515625" style="64" bestFit="1" customWidth="1"/>
    <col min="34" max="35" width="5.7109375" style="64" customWidth="1"/>
    <col min="36" max="36" width="8.8515625" style="65" customWidth="1"/>
    <col min="37" max="37" width="8.8515625" style="64" bestFit="1" customWidth="1"/>
    <col min="38" max="16384" width="9.140625" style="64" customWidth="1"/>
  </cols>
  <sheetData>
    <row r="1" spans="1:57" ht="16.5" thickBot="1">
      <c r="A1" s="214" t="s">
        <v>75</v>
      </c>
      <c r="B1" s="214"/>
      <c r="C1" s="469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46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91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37" s="14" customFormat="1" ht="30" customHeight="1" thickBot="1">
      <c r="A2" s="487" t="s">
        <v>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9"/>
    </row>
    <row r="3" spans="1:37" s="20" customFormat="1" ht="12" thickBot="1">
      <c r="A3" s="21"/>
      <c r="B3" s="216"/>
      <c r="C3" s="466" t="s">
        <v>3</v>
      </c>
      <c r="D3" s="148" t="s">
        <v>22</v>
      </c>
      <c r="E3" s="148" t="s">
        <v>23</v>
      </c>
      <c r="F3" s="148" t="s">
        <v>4</v>
      </c>
      <c r="G3" s="148" t="s">
        <v>5</v>
      </c>
      <c r="H3" s="148" t="s">
        <v>24</v>
      </c>
      <c r="I3" s="148" t="s">
        <v>6</v>
      </c>
      <c r="J3" s="148" t="s">
        <v>7</v>
      </c>
      <c r="K3" s="148" t="s">
        <v>8</v>
      </c>
      <c r="L3" s="148" t="s">
        <v>46</v>
      </c>
      <c r="M3" s="148" t="s">
        <v>10</v>
      </c>
      <c r="N3" s="148" t="s">
        <v>25</v>
      </c>
      <c r="O3" s="148" t="s">
        <v>26</v>
      </c>
      <c r="P3" s="148" t="s">
        <v>27</v>
      </c>
      <c r="Q3" s="148" t="s">
        <v>11</v>
      </c>
      <c r="R3" s="217" t="s">
        <v>28</v>
      </c>
      <c r="S3" s="148" t="s">
        <v>43</v>
      </c>
      <c r="T3" s="148" t="s">
        <v>12</v>
      </c>
      <c r="U3" s="217" t="s">
        <v>13</v>
      </c>
      <c r="V3" s="148" t="s">
        <v>29</v>
      </c>
      <c r="W3" s="466" t="s">
        <v>14</v>
      </c>
      <c r="X3" s="148" t="s">
        <v>30</v>
      </c>
      <c r="Y3" s="148" t="s">
        <v>31</v>
      </c>
      <c r="Z3" s="148" t="s">
        <v>32</v>
      </c>
      <c r="AA3" s="148" t="s">
        <v>37</v>
      </c>
      <c r="AB3" s="148" t="s">
        <v>16</v>
      </c>
      <c r="AC3" s="217" t="s">
        <v>17</v>
      </c>
      <c r="AD3" s="218" t="s">
        <v>19</v>
      </c>
      <c r="AE3" s="148" t="s">
        <v>18</v>
      </c>
      <c r="AF3" s="149" t="s">
        <v>20</v>
      </c>
      <c r="AG3" s="152" t="s">
        <v>52</v>
      </c>
      <c r="AH3" s="152" t="s">
        <v>63</v>
      </c>
      <c r="AI3" s="152" t="s">
        <v>64</v>
      </c>
      <c r="AJ3" s="152" t="s">
        <v>33</v>
      </c>
      <c r="AK3" s="152" t="s">
        <v>57</v>
      </c>
    </row>
    <row r="4" spans="1:37" s="40" customFormat="1" ht="11.25" customHeight="1">
      <c r="A4" s="477"/>
      <c r="B4" s="248" t="s">
        <v>3</v>
      </c>
      <c r="C4" s="470"/>
      <c r="D4" s="300">
        <v>13</v>
      </c>
      <c r="E4" s="300">
        <v>85</v>
      </c>
      <c r="F4" s="300">
        <v>218</v>
      </c>
      <c r="G4" s="300">
        <v>458</v>
      </c>
      <c r="H4" s="300">
        <v>15</v>
      </c>
      <c r="I4" s="300">
        <v>57</v>
      </c>
      <c r="J4" s="300">
        <v>1539</v>
      </c>
      <c r="K4" s="300">
        <v>1100</v>
      </c>
      <c r="L4" s="300">
        <v>154</v>
      </c>
      <c r="M4" s="300">
        <v>441</v>
      </c>
      <c r="N4" s="300">
        <v>11</v>
      </c>
      <c r="O4" s="300">
        <v>16</v>
      </c>
      <c r="P4" s="311">
        <v>40</v>
      </c>
      <c r="Q4" s="312">
        <v>109</v>
      </c>
      <c r="R4" s="311">
        <v>96</v>
      </c>
      <c r="S4" s="311">
        <v>43</v>
      </c>
      <c r="T4" s="312">
        <v>447</v>
      </c>
      <c r="U4" s="313">
        <v>132</v>
      </c>
      <c r="V4" s="313">
        <v>99</v>
      </c>
      <c r="W4" s="313">
        <v>274</v>
      </c>
      <c r="X4" s="313">
        <v>29</v>
      </c>
      <c r="Y4" s="313">
        <v>32</v>
      </c>
      <c r="Z4" s="313">
        <v>3</v>
      </c>
      <c r="AA4" s="316">
        <v>266</v>
      </c>
      <c r="AB4" s="313">
        <v>283</v>
      </c>
      <c r="AC4" s="316">
        <v>605</v>
      </c>
      <c r="AD4" s="391">
        <v>11</v>
      </c>
      <c r="AE4" s="315">
        <v>3</v>
      </c>
      <c r="AF4" s="314">
        <v>108</v>
      </c>
      <c r="AG4" s="381">
        <v>137</v>
      </c>
      <c r="AH4" s="381">
        <v>0</v>
      </c>
      <c r="AI4" s="381">
        <v>0</v>
      </c>
      <c r="AJ4" s="317">
        <f>SUM(C4:AI4)</f>
        <v>6824</v>
      </c>
      <c r="AK4" s="293">
        <f aca="true" t="shared" si="0" ref="AK4:AK39">+AJ4/$AJ$39</f>
        <v>0.029489041001175414</v>
      </c>
    </row>
    <row r="5" spans="1:37" s="40" customFormat="1" ht="12.75" customHeight="1">
      <c r="A5" s="477"/>
      <c r="B5" s="247" t="s">
        <v>22</v>
      </c>
      <c r="C5" s="471">
        <v>103</v>
      </c>
      <c r="D5" s="319"/>
      <c r="E5" s="320">
        <v>83</v>
      </c>
      <c r="F5" s="320">
        <v>25</v>
      </c>
      <c r="G5" s="320">
        <v>368</v>
      </c>
      <c r="H5" s="320">
        <v>5</v>
      </c>
      <c r="I5" s="320">
        <v>60</v>
      </c>
      <c r="J5" s="320">
        <v>159</v>
      </c>
      <c r="K5" s="320">
        <v>196</v>
      </c>
      <c r="L5" s="320">
        <v>13</v>
      </c>
      <c r="M5" s="320">
        <v>116</v>
      </c>
      <c r="N5" s="320">
        <v>5</v>
      </c>
      <c r="O5" s="320">
        <v>5</v>
      </c>
      <c r="P5" s="320">
        <v>12</v>
      </c>
      <c r="Q5" s="321">
        <v>4</v>
      </c>
      <c r="R5" s="320">
        <v>27</v>
      </c>
      <c r="S5" s="320">
        <v>0</v>
      </c>
      <c r="T5" s="321">
        <v>72</v>
      </c>
      <c r="U5" s="320">
        <v>82</v>
      </c>
      <c r="V5" s="320">
        <v>108</v>
      </c>
      <c r="W5" s="334">
        <v>74</v>
      </c>
      <c r="X5" s="320">
        <v>22</v>
      </c>
      <c r="Y5" s="320">
        <v>18</v>
      </c>
      <c r="Z5" s="320">
        <v>39</v>
      </c>
      <c r="AA5" s="321">
        <v>16</v>
      </c>
      <c r="AB5" s="320">
        <v>28</v>
      </c>
      <c r="AC5" s="321">
        <v>116</v>
      </c>
      <c r="AD5" s="331">
        <v>1</v>
      </c>
      <c r="AE5" s="323">
        <v>0</v>
      </c>
      <c r="AF5" s="322">
        <v>7</v>
      </c>
      <c r="AG5" s="382">
        <v>73</v>
      </c>
      <c r="AH5" s="382">
        <v>0</v>
      </c>
      <c r="AI5" s="382">
        <v>0</v>
      </c>
      <c r="AJ5" s="324">
        <f aca="true" t="shared" si="1" ref="AJ5:AJ30">SUM(C5:AI5)</f>
        <v>1837</v>
      </c>
      <c r="AK5" s="295">
        <f t="shared" si="0"/>
        <v>0.007938359952983476</v>
      </c>
    </row>
    <row r="6" spans="1:37" s="40" customFormat="1" ht="12.75" customHeight="1">
      <c r="A6" s="477"/>
      <c r="B6" s="247" t="s">
        <v>23</v>
      </c>
      <c r="C6" s="391">
        <v>262</v>
      </c>
      <c r="D6" s="326">
        <v>28</v>
      </c>
      <c r="E6" s="319"/>
      <c r="F6" s="326">
        <v>210</v>
      </c>
      <c r="G6" s="326">
        <v>947</v>
      </c>
      <c r="H6" s="326">
        <v>35</v>
      </c>
      <c r="I6" s="326">
        <v>133</v>
      </c>
      <c r="J6" s="326">
        <v>685</v>
      </c>
      <c r="K6" s="326">
        <v>724</v>
      </c>
      <c r="L6" s="326">
        <v>98</v>
      </c>
      <c r="M6" s="326">
        <v>234</v>
      </c>
      <c r="N6" s="326">
        <v>29</v>
      </c>
      <c r="O6" s="326">
        <v>20</v>
      </c>
      <c r="P6" s="326">
        <v>53</v>
      </c>
      <c r="Q6" s="327">
        <v>2</v>
      </c>
      <c r="R6" s="326">
        <v>51</v>
      </c>
      <c r="S6" s="326">
        <v>23</v>
      </c>
      <c r="T6" s="327">
        <v>267</v>
      </c>
      <c r="U6" s="326">
        <v>334</v>
      </c>
      <c r="V6" s="326">
        <v>153</v>
      </c>
      <c r="W6" s="313">
        <v>352</v>
      </c>
      <c r="X6" s="326">
        <v>9</v>
      </c>
      <c r="Y6" s="326">
        <v>155</v>
      </c>
      <c r="Z6" s="326">
        <v>108</v>
      </c>
      <c r="AA6" s="327">
        <v>338</v>
      </c>
      <c r="AB6" s="326">
        <v>231</v>
      </c>
      <c r="AC6" s="327">
        <v>572</v>
      </c>
      <c r="AD6" s="325">
        <v>17</v>
      </c>
      <c r="AE6" s="329">
        <v>4</v>
      </c>
      <c r="AF6" s="328">
        <v>196</v>
      </c>
      <c r="AG6" s="383">
        <v>163</v>
      </c>
      <c r="AH6" s="383">
        <v>0</v>
      </c>
      <c r="AI6" s="383">
        <v>0</v>
      </c>
      <c r="AJ6" s="324">
        <f t="shared" si="1"/>
        <v>6433</v>
      </c>
      <c r="AK6" s="295">
        <f t="shared" si="0"/>
        <v>0.027799384636659062</v>
      </c>
    </row>
    <row r="7" spans="1:37" s="40" customFormat="1" ht="12.75" customHeight="1">
      <c r="A7" s="477"/>
      <c r="B7" s="247" t="s">
        <v>4</v>
      </c>
      <c r="C7" s="391">
        <v>44</v>
      </c>
      <c r="D7" s="326">
        <v>53</v>
      </c>
      <c r="E7" s="326">
        <v>28</v>
      </c>
      <c r="F7" s="319"/>
      <c r="G7" s="326">
        <v>436</v>
      </c>
      <c r="H7" s="326">
        <v>11</v>
      </c>
      <c r="I7" s="326">
        <v>31</v>
      </c>
      <c r="J7" s="326">
        <v>354</v>
      </c>
      <c r="K7" s="326">
        <v>257</v>
      </c>
      <c r="L7" s="326">
        <v>53</v>
      </c>
      <c r="M7" s="326">
        <v>114</v>
      </c>
      <c r="N7" s="326">
        <v>11</v>
      </c>
      <c r="O7" s="326">
        <v>18</v>
      </c>
      <c r="P7" s="326">
        <v>43</v>
      </c>
      <c r="Q7" s="327">
        <v>1</v>
      </c>
      <c r="R7" s="326">
        <v>46</v>
      </c>
      <c r="S7" s="326">
        <v>22</v>
      </c>
      <c r="T7" s="327">
        <v>176</v>
      </c>
      <c r="U7" s="326">
        <v>75</v>
      </c>
      <c r="V7" s="326">
        <v>39</v>
      </c>
      <c r="W7" s="313">
        <v>48</v>
      </c>
      <c r="X7" s="326">
        <v>35</v>
      </c>
      <c r="Y7" s="326">
        <v>7</v>
      </c>
      <c r="Z7" s="326">
        <v>1</v>
      </c>
      <c r="AA7" s="327">
        <v>28</v>
      </c>
      <c r="AB7" s="326">
        <v>85</v>
      </c>
      <c r="AC7" s="327">
        <v>514</v>
      </c>
      <c r="AD7" s="325">
        <v>29</v>
      </c>
      <c r="AE7" s="329">
        <v>2</v>
      </c>
      <c r="AF7" s="328">
        <v>132</v>
      </c>
      <c r="AG7" s="383">
        <v>67</v>
      </c>
      <c r="AH7" s="383">
        <v>0</v>
      </c>
      <c r="AI7" s="383">
        <v>8</v>
      </c>
      <c r="AJ7" s="324">
        <f t="shared" si="1"/>
        <v>2768</v>
      </c>
      <c r="AK7" s="295">
        <f t="shared" si="0"/>
        <v>0.01196155707667842</v>
      </c>
    </row>
    <row r="8" spans="1:37" s="40" customFormat="1" ht="12.75" customHeight="1">
      <c r="A8" s="477"/>
      <c r="B8" s="247" t="s">
        <v>5</v>
      </c>
      <c r="C8" s="391">
        <v>573</v>
      </c>
      <c r="D8" s="326">
        <v>48</v>
      </c>
      <c r="E8" s="326">
        <v>415</v>
      </c>
      <c r="F8" s="326">
        <v>896</v>
      </c>
      <c r="G8" s="319"/>
      <c r="H8" s="326">
        <v>126</v>
      </c>
      <c r="I8" s="326">
        <v>198</v>
      </c>
      <c r="J8" s="326">
        <v>5954</v>
      </c>
      <c r="K8" s="326">
        <v>5228</v>
      </c>
      <c r="L8" s="326">
        <v>1044</v>
      </c>
      <c r="M8" s="326">
        <v>1549</v>
      </c>
      <c r="N8" s="326">
        <v>40</v>
      </c>
      <c r="O8" s="326">
        <v>87</v>
      </c>
      <c r="P8" s="326">
        <v>114</v>
      </c>
      <c r="Q8" s="327">
        <v>75</v>
      </c>
      <c r="R8" s="326">
        <v>461</v>
      </c>
      <c r="S8" s="326">
        <v>63</v>
      </c>
      <c r="T8" s="327">
        <v>1035</v>
      </c>
      <c r="U8" s="326">
        <v>777</v>
      </c>
      <c r="V8" s="326">
        <v>754</v>
      </c>
      <c r="W8" s="313">
        <v>545</v>
      </c>
      <c r="X8" s="326">
        <v>112</v>
      </c>
      <c r="Y8" s="326">
        <v>72</v>
      </c>
      <c r="Z8" s="326">
        <v>55</v>
      </c>
      <c r="AA8" s="327">
        <v>1182</v>
      </c>
      <c r="AB8" s="326">
        <v>2503</v>
      </c>
      <c r="AC8" s="327">
        <v>4168</v>
      </c>
      <c r="AD8" s="325">
        <v>116</v>
      </c>
      <c r="AE8" s="329">
        <v>8</v>
      </c>
      <c r="AF8" s="328">
        <v>1038</v>
      </c>
      <c r="AG8" s="383">
        <v>1038</v>
      </c>
      <c r="AH8" s="383">
        <v>0</v>
      </c>
      <c r="AI8" s="383">
        <v>0</v>
      </c>
      <c r="AJ8" s="324">
        <f t="shared" si="1"/>
        <v>30274</v>
      </c>
      <c r="AK8" s="295">
        <f t="shared" si="0"/>
        <v>0.13082520915439397</v>
      </c>
    </row>
    <row r="9" spans="1:37" s="40" customFormat="1" ht="12.75" customHeight="1">
      <c r="A9" s="477"/>
      <c r="B9" s="247" t="s">
        <v>24</v>
      </c>
      <c r="C9" s="391">
        <v>26</v>
      </c>
      <c r="D9" s="326">
        <v>15</v>
      </c>
      <c r="E9" s="326">
        <v>37</v>
      </c>
      <c r="F9" s="326">
        <v>46</v>
      </c>
      <c r="G9" s="326">
        <v>112</v>
      </c>
      <c r="H9" s="319"/>
      <c r="I9" s="326">
        <v>18</v>
      </c>
      <c r="J9" s="326">
        <v>150</v>
      </c>
      <c r="K9" s="326">
        <v>84</v>
      </c>
      <c r="L9" s="326">
        <v>3</v>
      </c>
      <c r="M9" s="326">
        <v>48</v>
      </c>
      <c r="N9" s="326">
        <v>8</v>
      </c>
      <c r="O9" s="326">
        <v>12</v>
      </c>
      <c r="P9" s="326">
        <v>2</v>
      </c>
      <c r="Q9" s="327">
        <v>0</v>
      </c>
      <c r="R9" s="326">
        <v>22</v>
      </c>
      <c r="S9" s="326">
        <v>5</v>
      </c>
      <c r="T9" s="327">
        <v>32</v>
      </c>
      <c r="U9" s="326">
        <v>31</v>
      </c>
      <c r="V9" s="326">
        <v>11</v>
      </c>
      <c r="W9" s="313">
        <v>65</v>
      </c>
      <c r="X9" s="326">
        <v>0</v>
      </c>
      <c r="Y9" s="326">
        <v>4</v>
      </c>
      <c r="Z9" s="326">
        <v>3</v>
      </c>
      <c r="AA9" s="327">
        <v>139</v>
      </c>
      <c r="AB9" s="326">
        <v>55</v>
      </c>
      <c r="AC9" s="327">
        <v>48</v>
      </c>
      <c r="AD9" s="325">
        <v>7</v>
      </c>
      <c r="AE9" s="329">
        <v>0</v>
      </c>
      <c r="AF9" s="328">
        <v>15</v>
      </c>
      <c r="AG9" s="383">
        <v>30</v>
      </c>
      <c r="AH9" s="383">
        <v>0</v>
      </c>
      <c r="AI9" s="383">
        <v>0</v>
      </c>
      <c r="AJ9" s="324">
        <f t="shared" si="1"/>
        <v>1028</v>
      </c>
      <c r="AK9" s="295">
        <f t="shared" si="0"/>
        <v>0.004442370185991841</v>
      </c>
    </row>
    <row r="10" spans="1:37" s="40" customFormat="1" ht="12.75" customHeight="1">
      <c r="A10" s="477"/>
      <c r="B10" s="247" t="s">
        <v>6</v>
      </c>
      <c r="C10" s="391">
        <v>163</v>
      </c>
      <c r="D10" s="326">
        <v>9</v>
      </c>
      <c r="E10" s="326">
        <v>189</v>
      </c>
      <c r="F10" s="326">
        <v>95</v>
      </c>
      <c r="G10" s="326">
        <v>465</v>
      </c>
      <c r="H10" s="326">
        <v>6</v>
      </c>
      <c r="I10" s="319"/>
      <c r="J10" s="326">
        <v>539</v>
      </c>
      <c r="K10" s="326">
        <v>509</v>
      </c>
      <c r="L10" s="326">
        <v>23</v>
      </c>
      <c r="M10" s="326">
        <v>262</v>
      </c>
      <c r="N10" s="326">
        <v>67</v>
      </c>
      <c r="O10" s="326">
        <v>3</v>
      </c>
      <c r="P10" s="326">
        <v>18</v>
      </c>
      <c r="Q10" s="327">
        <v>1</v>
      </c>
      <c r="R10" s="326">
        <v>52</v>
      </c>
      <c r="S10" s="326">
        <v>3</v>
      </c>
      <c r="T10" s="327">
        <v>156</v>
      </c>
      <c r="U10" s="326">
        <v>108</v>
      </c>
      <c r="V10" s="326">
        <v>81</v>
      </c>
      <c r="W10" s="313">
        <v>142</v>
      </c>
      <c r="X10" s="326">
        <v>14</v>
      </c>
      <c r="Y10" s="326">
        <v>17</v>
      </c>
      <c r="Z10" s="326">
        <v>16</v>
      </c>
      <c r="AA10" s="327">
        <v>107</v>
      </c>
      <c r="AB10" s="326">
        <v>104</v>
      </c>
      <c r="AC10" s="327">
        <v>207</v>
      </c>
      <c r="AD10" s="325">
        <v>1</v>
      </c>
      <c r="AE10" s="329">
        <v>1</v>
      </c>
      <c r="AF10" s="328">
        <v>21</v>
      </c>
      <c r="AG10" s="383">
        <v>58</v>
      </c>
      <c r="AH10" s="383">
        <v>0</v>
      </c>
      <c r="AI10" s="383">
        <v>0</v>
      </c>
      <c r="AJ10" s="324">
        <f t="shared" si="1"/>
        <v>3437</v>
      </c>
      <c r="AK10" s="295">
        <f t="shared" si="0"/>
        <v>0.014852554794994123</v>
      </c>
    </row>
    <row r="11" spans="1:37" s="40" customFormat="1" ht="12.75" customHeight="1">
      <c r="A11" s="477"/>
      <c r="B11" s="247" t="s">
        <v>7</v>
      </c>
      <c r="C11" s="391">
        <v>1781</v>
      </c>
      <c r="D11" s="326">
        <v>132</v>
      </c>
      <c r="E11" s="326">
        <v>771</v>
      </c>
      <c r="F11" s="326">
        <v>975</v>
      </c>
      <c r="G11" s="326">
        <v>3847</v>
      </c>
      <c r="H11" s="326">
        <v>64</v>
      </c>
      <c r="I11" s="326">
        <v>378</v>
      </c>
      <c r="J11" s="319"/>
      <c r="K11" s="326">
        <v>4549</v>
      </c>
      <c r="L11" s="326">
        <v>929</v>
      </c>
      <c r="M11" s="326">
        <v>8078</v>
      </c>
      <c r="N11" s="326">
        <v>80</v>
      </c>
      <c r="O11" s="326">
        <v>84</v>
      </c>
      <c r="P11" s="326">
        <v>192</v>
      </c>
      <c r="Q11" s="327">
        <v>14</v>
      </c>
      <c r="R11" s="326">
        <v>329</v>
      </c>
      <c r="S11" s="326">
        <v>149</v>
      </c>
      <c r="T11" s="327">
        <v>1418</v>
      </c>
      <c r="U11" s="326">
        <v>608</v>
      </c>
      <c r="V11" s="326">
        <v>1910</v>
      </c>
      <c r="W11" s="313">
        <v>2463</v>
      </c>
      <c r="X11" s="326">
        <v>254</v>
      </c>
      <c r="Y11" s="326">
        <v>230</v>
      </c>
      <c r="Z11" s="326">
        <v>179</v>
      </c>
      <c r="AA11" s="327">
        <v>963</v>
      </c>
      <c r="AB11" s="326">
        <v>1101</v>
      </c>
      <c r="AC11" s="327">
        <v>3872</v>
      </c>
      <c r="AD11" s="325">
        <v>68</v>
      </c>
      <c r="AE11" s="329">
        <v>5</v>
      </c>
      <c r="AF11" s="328">
        <v>497</v>
      </c>
      <c r="AG11" s="383">
        <v>259</v>
      </c>
      <c r="AH11" s="383">
        <v>4</v>
      </c>
      <c r="AI11" s="383">
        <v>0</v>
      </c>
      <c r="AJ11" s="324">
        <f t="shared" si="1"/>
        <v>36183</v>
      </c>
      <c r="AK11" s="295">
        <f t="shared" si="0"/>
        <v>0.15636019498029455</v>
      </c>
    </row>
    <row r="12" spans="1:37" s="40" customFormat="1" ht="12.75" customHeight="1">
      <c r="A12" s="477"/>
      <c r="B12" s="247" t="s">
        <v>8</v>
      </c>
      <c r="C12" s="391">
        <v>877</v>
      </c>
      <c r="D12" s="326">
        <v>74</v>
      </c>
      <c r="E12" s="326">
        <v>630</v>
      </c>
      <c r="F12" s="326">
        <v>985</v>
      </c>
      <c r="G12" s="326">
        <v>3598</v>
      </c>
      <c r="H12" s="326">
        <v>99</v>
      </c>
      <c r="I12" s="326">
        <v>320</v>
      </c>
      <c r="J12" s="326">
        <v>6842</v>
      </c>
      <c r="K12" s="319"/>
      <c r="L12" s="326">
        <v>1675</v>
      </c>
      <c r="M12" s="326">
        <v>1834</v>
      </c>
      <c r="N12" s="326">
        <v>35</v>
      </c>
      <c r="O12" s="326">
        <v>69</v>
      </c>
      <c r="P12" s="326">
        <v>176</v>
      </c>
      <c r="Q12" s="327">
        <v>106</v>
      </c>
      <c r="R12" s="326">
        <v>397</v>
      </c>
      <c r="S12" s="326">
        <v>190</v>
      </c>
      <c r="T12" s="327">
        <v>1188</v>
      </c>
      <c r="U12" s="326">
        <v>463</v>
      </c>
      <c r="V12" s="326">
        <v>752</v>
      </c>
      <c r="W12" s="313">
        <v>383</v>
      </c>
      <c r="X12" s="326">
        <v>334</v>
      </c>
      <c r="Y12" s="326">
        <v>100</v>
      </c>
      <c r="Z12" s="326">
        <v>125</v>
      </c>
      <c r="AA12" s="327">
        <v>1083</v>
      </c>
      <c r="AB12" s="326">
        <v>1803</v>
      </c>
      <c r="AC12" s="327">
        <v>6455</v>
      </c>
      <c r="AD12" s="325">
        <v>63</v>
      </c>
      <c r="AE12" s="329">
        <v>2</v>
      </c>
      <c r="AF12" s="328">
        <v>694</v>
      </c>
      <c r="AG12" s="383">
        <v>386</v>
      </c>
      <c r="AH12" s="383">
        <v>9</v>
      </c>
      <c r="AI12" s="383">
        <v>0</v>
      </c>
      <c r="AJ12" s="324">
        <f t="shared" si="1"/>
        <v>31747</v>
      </c>
      <c r="AK12" s="295">
        <f t="shared" si="0"/>
        <v>0.13719058978082002</v>
      </c>
    </row>
    <row r="13" spans="1:37" s="40" customFormat="1" ht="12.75" customHeight="1">
      <c r="A13" s="477"/>
      <c r="B13" s="247" t="s">
        <v>46</v>
      </c>
      <c r="C13" s="391">
        <v>72</v>
      </c>
      <c r="D13" s="326">
        <v>10</v>
      </c>
      <c r="E13" s="326">
        <v>43</v>
      </c>
      <c r="F13" s="326">
        <v>69</v>
      </c>
      <c r="G13" s="326">
        <v>276</v>
      </c>
      <c r="H13" s="326">
        <v>4</v>
      </c>
      <c r="I13" s="326">
        <v>8</v>
      </c>
      <c r="J13" s="326">
        <v>451</v>
      </c>
      <c r="K13" s="326">
        <v>649</v>
      </c>
      <c r="L13" s="319"/>
      <c r="M13" s="326">
        <v>74</v>
      </c>
      <c r="N13" s="326">
        <v>6</v>
      </c>
      <c r="O13" s="326">
        <v>1</v>
      </c>
      <c r="P13" s="326">
        <v>0</v>
      </c>
      <c r="Q13" s="327">
        <v>24</v>
      </c>
      <c r="R13" s="326">
        <v>15</v>
      </c>
      <c r="S13" s="326">
        <v>33</v>
      </c>
      <c r="T13" s="327">
        <v>144</v>
      </c>
      <c r="U13" s="326">
        <v>53</v>
      </c>
      <c r="V13" s="326">
        <v>14</v>
      </c>
      <c r="W13" s="313">
        <v>19</v>
      </c>
      <c r="X13" s="326">
        <v>1</v>
      </c>
      <c r="Y13" s="326">
        <v>4</v>
      </c>
      <c r="Z13" s="326">
        <v>1</v>
      </c>
      <c r="AA13" s="327">
        <v>48</v>
      </c>
      <c r="AB13" s="326">
        <v>115</v>
      </c>
      <c r="AC13" s="327">
        <v>349</v>
      </c>
      <c r="AD13" s="325">
        <v>1</v>
      </c>
      <c r="AE13" s="329">
        <v>1</v>
      </c>
      <c r="AF13" s="328">
        <v>22</v>
      </c>
      <c r="AG13" s="383">
        <v>4</v>
      </c>
      <c r="AH13" s="383">
        <v>0</v>
      </c>
      <c r="AI13" s="383">
        <v>0</v>
      </c>
      <c r="AJ13" s="324">
        <f t="shared" si="1"/>
        <v>2511</v>
      </c>
      <c r="AK13" s="295">
        <f t="shared" si="0"/>
        <v>0.01085096453018046</v>
      </c>
    </row>
    <row r="14" spans="1:37" s="40" customFormat="1" ht="12.75" customHeight="1">
      <c r="A14" s="477"/>
      <c r="B14" s="247" t="s">
        <v>10</v>
      </c>
      <c r="C14" s="391">
        <v>911</v>
      </c>
      <c r="D14" s="326">
        <v>25</v>
      </c>
      <c r="E14" s="326">
        <v>197</v>
      </c>
      <c r="F14" s="326">
        <v>466</v>
      </c>
      <c r="G14" s="326">
        <v>2199</v>
      </c>
      <c r="H14" s="326">
        <v>70</v>
      </c>
      <c r="I14" s="326">
        <v>157</v>
      </c>
      <c r="J14" s="326">
        <v>7547</v>
      </c>
      <c r="K14" s="326">
        <v>3338</v>
      </c>
      <c r="L14" s="326">
        <v>347</v>
      </c>
      <c r="M14" s="319"/>
      <c r="N14" s="326">
        <v>24</v>
      </c>
      <c r="O14" s="326">
        <v>42</v>
      </c>
      <c r="P14" s="326">
        <v>101</v>
      </c>
      <c r="Q14" s="327">
        <v>18</v>
      </c>
      <c r="R14" s="326">
        <v>186</v>
      </c>
      <c r="S14" s="326">
        <v>132</v>
      </c>
      <c r="T14" s="327">
        <v>702</v>
      </c>
      <c r="U14" s="326">
        <v>347</v>
      </c>
      <c r="V14" s="326">
        <v>455</v>
      </c>
      <c r="W14" s="313">
        <v>1011</v>
      </c>
      <c r="X14" s="326">
        <v>182</v>
      </c>
      <c r="Y14" s="326">
        <v>52</v>
      </c>
      <c r="Z14" s="326">
        <v>55</v>
      </c>
      <c r="AA14" s="327">
        <v>458</v>
      </c>
      <c r="AB14" s="326">
        <v>589</v>
      </c>
      <c r="AC14" s="327">
        <v>1849</v>
      </c>
      <c r="AD14" s="325">
        <v>46</v>
      </c>
      <c r="AE14" s="329">
        <v>0</v>
      </c>
      <c r="AF14" s="328">
        <v>266</v>
      </c>
      <c r="AG14" s="383">
        <v>259</v>
      </c>
      <c r="AH14" s="383">
        <v>0</v>
      </c>
      <c r="AI14" s="383">
        <v>0</v>
      </c>
      <c r="AJ14" s="324">
        <f t="shared" si="1"/>
        <v>22031</v>
      </c>
      <c r="AK14" s="295">
        <f t="shared" si="0"/>
        <v>0.09520414160271036</v>
      </c>
    </row>
    <row r="15" spans="1:37" s="40" customFormat="1" ht="12.75" customHeight="1">
      <c r="A15" s="477"/>
      <c r="B15" s="248" t="s">
        <v>25</v>
      </c>
      <c r="C15" s="313">
        <v>19</v>
      </c>
      <c r="D15" s="326">
        <v>0</v>
      </c>
      <c r="E15" s="326">
        <v>4</v>
      </c>
      <c r="F15" s="326">
        <v>3</v>
      </c>
      <c r="G15" s="326">
        <v>5</v>
      </c>
      <c r="H15" s="326">
        <v>1</v>
      </c>
      <c r="I15" s="326">
        <v>69</v>
      </c>
      <c r="J15" s="326">
        <v>67</v>
      </c>
      <c r="K15" s="326">
        <v>17</v>
      </c>
      <c r="L15" s="326">
        <v>0</v>
      </c>
      <c r="M15" s="326">
        <v>16</v>
      </c>
      <c r="N15" s="319"/>
      <c r="O15" s="326">
        <v>0</v>
      </c>
      <c r="P15" s="326">
        <v>2</v>
      </c>
      <c r="Q15" s="327">
        <v>0</v>
      </c>
      <c r="R15" s="326">
        <v>3</v>
      </c>
      <c r="S15" s="329">
        <v>0</v>
      </c>
      <c r="T15" s="330">
        <v>6</v>
      </c>
      <c r="U15" s="326">
        <v>6</v>
      </c>
      <c r="V15" s="329">
        <v>1</v>
      </c>
      <c r="W15" s="315">
        <v>1</v>
      </c>
      <c r="X15" s="326">
        <v>0</v>
      </c>
      <c r="Y15" s="329">
        <v>0</v>
      </c>
      <c r="Z15" s="329">
        <v>0</v>
      </c>
      <c r="AA15" s="327">
        <v>1</v>
      </c>
      <c r="AB15" s="326">
        <v>7</v>
      </c>
      <c r="AC15" s="330">
        <v>33</v>
      </c>
      <c r="AD15" s="325">
        <v>0</v>
      </c>
      <c r="AE15" s="329">
        <v>0</v>
      </c>
      <c r="AF15" s="383">
        <v>0</v>
      </c>
      <c r="AG15" s="383">
        <v>3</v>
      </c>
      <c r="AH15" s="383">
        <v>0</v>
      </c>
      <c r="AI15" s="383">
        <v>0</v>
      </c>
      <c r="AJ15" s="324">
        <f t="shared" si="1"/>
        <v>264</v>
      </c>
      <c r="AK15" s="295">
        <f t="shared" si="0"/>
        <v>0.0011408421489317569</v>
      </c>
    </row>
    <row r="16" spans="1:37" s="40" customFormat="1" ht="12.75" customHeight="1">
      <c r="A16" s="477"/>
      <c r="B16" s="247" t="s">
        <v>26</v>
      </c>
      <c r="C16" s="472">
        <v>78</v>
      </c>
      <c r="D16" s="320">
        <v>20</v>
      </c>
      <c r="E16" s="320">
        <v>48</v>
      </c>
      <c r="F16" s="320">
        <v>115</v>
      </c>
      <c r="G16" s="326">
        <v>213</v>
      </c>
      <c r="H16" s="320">
        <v>61</v>
      </c>
      <c r="I16" s="320">
        <v>148</v>
      </c>
      <c r="J16" s="320">
        <v>175</v>
      </c>
      <c r="K16" s="320">
        <v>106</v>
      </c>
      <c r="L16" s="320">
        <v>6</v>
      </c>
      <c r="M16" s="320">
        <v>86</v>
      </c>
      <c r="N16" s="320">
        <v>28</v>
      </c>
      <c r="O16" s="319"/>
      <c r="P16" s="320">
        <v>110</v>
      </c>
      <c r="Q16" s="321">
        <v>2</v>
      </c>
      <c r="R16" s="320">
        <v>16</v>
      </c>
      <c r="S16" s="320">
        <v>7</v>
      </c>
      <c r="T16" s="321">
        <v>97</v>
      </c>
      <c r="U16" s="320">
        <v>44</v>
      </c>
      <c r="V16" s="320">
        <v>80</v>
      </c>
      <c r="W16" s="334">
        <v>82</v>
      </c>
      <c r="X16" s="329">
        <v>6</v>
      </c>
      <c r="Y16" s="320">
        <v>21</v>
      </c>
      <c r="Z16" s="320">
        <v>18</v>
      </c>
      <c r="AA16" s="321">
        <v>113</v>
      </c>
      <c r="AB16" s="320">
        <v>95</v>
      </c>
      <c r="AC16" s="321">
        <v>68</v>
      </c>
      <c r="AD16" s="331">
        <v>12</v>
      </c>
      <c r="AE16" s="323">
        <v>4</v>
      </c>
      <c r="AF16" s="322">
        <v>67</v>
      </c>
      <c r="AG16" s="382">
        <v>33</v>
      </c>
      <c r="AH16" s="383">
        <v>0</v>
      </c>
      <c r="AI16" s="383">
        <v>0</v>
      </c>
      <c r="AJ16" s="324">
        <f t="shared" si="1"/>
        <v>1959</v>
      </c>
      <c r="AK16" s="440">
        <f t="shared" si="0"/>
        <v>0.008465567309686787</v>
      </c>
    </row>
    <row r="17" spans="1:37" s="40" customFormat="1" ht="12.75" customHeight="1">
      <c r="A17" s="477"/>
      <c r="B17" s="247" t="s">
        <v>27</v>
      </c>
      <c r="C17" s="472">
        <v>111</v>
      </c>
      <c r="D17" s="320">
        <v>22</v>
      </c>
      <c r="E17" s="320">
        <v>120</v>
      </c>
      <c r="F17" s="320">
        <v>221</v>
      </c>
      <c r="G17" s="320">
        <v>254</v>
      </c>
      <c r="H17" s="320">
        <v>38</v>
      </c>
      <c r="I17" s="320">
        <v>117</v>
      </c>
      <c r="J17" s="320">
        <v>252</v>
      </c>
      <c r="K17" s="320">
        <v>188</v>
      </c>
      <c r="L17" s="320">
        <v>26</v>
      </c>
      <c r="M17" s="320">
        <v>191</v>
      </c>
      <c r="N17" s="320">
        <v>53</v>
      </c>
      <c r="O17" s="320">
        <v>53</v>
      </c>
      <c r="P17" s="319"/>
      <c r="Q17" s="321">
        <v>1</v>
      </c>
      <c r="R17" s="320">
        <v>71</v>
      </c>
      <c r="S17" s="320">
        <v>34</v>
      </c>
      <c r="T17" s="321">
        <v>114</v>
      </c>
      <c r="U17" s="320">
        <v>82</v>
      </c>
      <c r="V17" s="320">
        <v>178</v>
      </c>
      <c r="W17" s="334">
        <v>291</v>
      </c>
      <c r="X17" s="320">
        <v>21</v>
      </c>
      <c r="Y17" s="320">
        <v>50</v>
      </c>
      <c r="Z17" s="320">
        <v>42</v>
      </c>
      <c r="AA17" s="321">
        <v>193</v>
      </c>
      <c r="AB17" s="320">
        <v>166</v>
      </c>
      <c r="AC17" s="321">
        <v>183</v>
      </c>
      <c r="AD17" s="331">
        <v>11</v>
      </c>
      <c r="AE17" s="323">
        <v>0</v>
      </c>
      <c r="AF17" s="322">
        <v>100</v>
      </c>
      <c r="AG17" s="382">
        <v>234</v>
      </c>
      <c r="AH17" s="383">
        <v>0</v>
      </c>
      <c r="AI17" s="383">
        <v>0</v>
      </c>
      <c r="AJ17" s="324">
        <f t="shared" si="1"/>
        <v>3417</v>
      </c>
      <c r="AK17" s="440">
        <f t="shared" si="0"/>
        <v>0.01476612735946899</v>
      </c>
    </row>
    <row r="18" spans="1:37" s="40" customFormat="1" ht="12.75" customHeight="1">
      <c r="A18" s="477"/>
      <c r="B18" s="247" t="s">
        <v>11</v>
      </c>
      <c r="C18" s="472">
        <v>37</v>
      </c>
      <c r="D18" s="320">
        <v>0</v>
      </c>
      <c r="E18" s="320">
        <v>5</v>
      </c>
      <c r="F18" s="320">
        <v>5</v>
      </c>
      <c r="G18" s="320">
        <v>178</v>
      </c>
      <c r="H18" s="320">
        <v>0</v>
      </c>
      <c r="I18" s="320">
        <v>1</v>
      </c>
      <c r="J18" s="320">
        <v>16</v>
      </c>
      <c r="K18" s="320">
        <v>104</v>
      </c>
      <c r="L18" s="320">
        <v>1</v>
      </c>
      <c r="M18" s="320">
        <v>15</v>
      </c>
      <c r="N18" s="320">
        <v>0</v>
      </c>
      <c r="O18" s="320">
        <v>0</v>
      </c>
      <c r="P18" s="320">
        <v>0</v>
      </c>
      <c r="Q18" s="332"/>
      <c r="R18" s="320">
        <v>2</v>
      </c>
      <c r="S18" s="320">
        <v>0</v>
      </c>
      <c r="T18" s="321">
        <v>4</v>
      </c>
      <c r="U18" s="320">
        <v>12</v>
      </c>
      <c r="V18" s="320">
        <v>2</v>
      </c>
      <c r="W18" s="334">
        <v>21</v>
      </c>
      <c r="X18" s="320">
        <v>0</v>
      </c>
      <c r="Y18" s="320">
        <v>0</v>
      </c>
      <c r="Z18" s="320">
        <v>0</v>
      </c>
      <c r="AA18" s="321">
        <v>5</v>
      </c>
      <c r="AB18" s="320">
        <v>12</v>
      </c>
      <c r="AC18" s="321">
        <v>15</v>
      </c>
      <c r="AD18" s="331">
        <v>1</v>
      </c>
      <c r="AE18" s="323">
        <v>2</v>
      </c>
      <c r="AF18" s="322">
        <v>2</v>
      </c>
      <c r="AG18" s="382">
        <v>1</v>
      </c>
      <c r="AH18" s="383">
        <v>0</v>
      </c>
      <c r="AI18" s="383">
        <v>0</v>
      </c>
      <c r="AJ18" s="324">
        <f t="shared" si="1"/>
        <v>441</v>
      </c>
      <c r="AK18" s="440">
        <f t="shared" si="0"/>
        <v>0.0019057249533291848</v>
      </c>
    </row>
    <row r="19" spans="1:37" s="40" customFormat="1" ht="12.75" customHeight="1">
      <c r="A19" s="477"/>
      <c r="B19" s="247" t="s">
        <v>28</v>
      </c>
      <c r="C19" s="472">
        <v>220</v>
      </c>
      <c r="D19" s="320">
        <v>20</v>
      </c>
      <c r="E19" s="320">
        <v>59</v>
      </c>
      <c r="F19" s="320">
        <v>99</v>
      </c>
      <c r="G19" s="320">
        <v>909</v>
      </c>
      <c r="H19" s="320">
        <v>21</v>
      </c>
      <c r="I19" s="320">
        <v>99</v>
      </c>
      <c r="J19" s="320">
        <v>398</v>
      </c>
      <c r="K19" s="320">
        <v>336</v>
      </c>
      <c r="L19" s="320">
        <v>42</v>
      </c>
      <c r="M19" s="320">
        <v>314</v>
      </c>
      <c r="N19" s="320">
        <v>17</v>
      </c>
      <c r="O19" s="320">
        <v>8</v>
      </c>
      <c r="P19" s="320">
        <v>24</v>
      </c>
      <c r="Q19" s="320">
        <v>1</v>
      </c>
      <c r="R19" s="319"/>
      <c r="S19" s="320">
        <v>5</v>
      </c>
      <c r="T19" s="321">
        <v>249</v>
      </c>
      <c r="U19" s="320">
        <v>244</v>
      </c>
      <c r="V19" s="320">
        <v>145</v>
      </c>
      <c r="W19" s="334">
        <v>134</v>
      </c>
      <c r="X19" s="320">
        <v>67</v>
      </c>
      <c r="Y19" s="320">
        <v>36</v>
      </c>
      <c r="Z19" s="320">
        <v>32</v>
      </c>
      <c r="AA19" s="321">
        <v>207</v>
      </c>
      <c r="AB19" s="320">
        <v>71</v>
      </c>
      <c r="AC19" s="321">
        <v>218</v>
      </c>
      <c r="AD19" s="331">
        <v>4</v>
      </c>
      <c r="AE19" s="323">
        <v>5</v>
      </c>
      <c r="AF19" s="322">
        <v>60</v>
      </c>
      <c r="AG19" s="382">
        <v>113</v>
      </c>
      <c r="AH19" s="383">
        <v>0</v>
      </c>
      <c r="AI19" s="383">
        <v>7</v>
      </c>
      <c r="AJ19" s="324">
        <f t="shared" si="1"/>
        <v>4164</v>
      </c>
      <c r="AK19" s="440">
        <f t="shared" si="0"/>
        <v>0.01799419207633271</v>
      </c>
    </row>
    <row r="20" spans="1:37" s="40" customFormat="1" ht="12.75" customHeight="1">
      <c r="A20" s="477"/>
      <c r="B20" s="247" t="s">
        <v>43</v>
      </c>
      <c r="C20" s="472">
        <v>0</v>
      </c>
      <c r="D20" s="320">
        <v>0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0</v>
      </c>
      <c r="N20" s="320">
        <v>0</v>
      </c>
      <c r="O20" s="320">
        <v>0</v>
      </c>
      <c r="P20" s="320">
        <v>0</v>
      </c>
      <c r="Q20" s="320">
        <v>0</v>
      </c>
      <c r="R20" s="320">
        <v>0</v>
      </c>
      <c r="S20" s="319"/>
      <c r="T20" s="321">
        <v>0</v>
      </c>
      <c r="U20" s="320">
        <v>0</v>
      </c>
      <c r="V20" s="320">
        <v>0</v>
      </c>
      <c r="W20" s="334">
        <v>0</v>
      </c>
      <c r="X20" s="320">
        <v>0</v>
      </c>
      <c r="Y20" s="320">
        <v>0</v>
      </c>
      <c r="Z20" s="320">
        <v>0</v>
      </c>
      <c r="AA20" s="321">
        <v>0</v>
      </c>
      <c r="AB20" s="320">
        <v>0</v>
      </c>
      <c r="AC20" s="321">
        <v>0</v>
      </c>
      <c r="AD20" s="331">
        <v>0</v>
      </c>
      <c r="AE20" s="323">
        <v>0</v>
      </c>
      <c r="AF20" s="322">
        <v>0</v>
      </c>
      <c r="AG20" s="382">
        <v>0</v>
      </c>
      <c r="AH20" s="383">
        <v>0</v>
      </c>
      <c r="AI20" s="383">
        <v>0</v>
      </c>
      <c r="AJ20" s="324">
        <f t="shared" si="1"/>
        <v>0</v>
      </c>
      <c r="AK20" s="440">
        <f t="shared" si="0"/>
        <v>0</v>
      </c>
    </row>
    <row r="21" spans="1:37" s="40" customFormat="1" ht="12.75" customHeight="1">
      <c r="A21" s="477"/>
      <c r="B21" s="247" t="s">
        <v>12</v>
      </c>
      <c r="C21" s="472">
        <v>577</v>
      </c>
      <c r="D21" s="320">
        <v>24</v>
      </c>
      <c r="E21" s="320">
        <v>89</v>
      </c>
      <c r="F21" s="320">
        <v>279</v>
      </c>
      <c r="G21" s="320">
        <v>863</v>
      </c>
      <c r="H21" s="320">
        <v>23</v>
      </c>
      <c r="I21" s="320">
        <v>66</v>
      </c>
      <c r="J21" s="320">
        <v>1458</v>
      </c>
      <c r="K21" s="320">
        <v>776</v>
      </c>
      <c r="L21" s="320">
        <v>204</v>
      </c>
      <c r="M21" s="320">
        <v>360</v>
      </c>
      <c r="N21" s="320">
        <v>6</v>
      </c>
      <c r="O21" s="320">
        <v>13</v>
      </c>
      <c r="P21" s="320">
        <v>17</v>
      </c>
      <c r="Q21" s="320">
        <v>8</v>
      </c>
      <c r="R21" s="320">
        <v>139</v>
      </c>
      <c r="S21" s="320">
        <v>30</v>
      </c>
      <c r="T21" s="332"/>
      <c r="U21" s="320">
        <v>190</v>
      </c>
      <c r="V21" s="320">
        <v>83</v>
      </c>
      <c r="W21" s="334">
        <v>189</v>
      </c>
      <c r="X21" s="320">
        <v>12</v>
      </c>
      <c r="Y21" s="320">
        <v>10</v>
      </c>
      <c r="Z21" s="320">
        <v>11</v>
      </c>
      <c r="AA21" s="321">
        <v>317</v>
      </c>
      <c r="AB21" s="320">
        <v>702</v>
      </c>
      <c r="AC21" s="321">
        <v>1449</v>
      </c>
      <c r="AD21" s="331">
        <v>17</v>
      </c>
      <c r="AE21" s="323">
        <v>0</v>
      </c>
      <c r="AF21" s="322">
        <v>302</v>
      </c>
      <c r="AG21" s="382">
        <v>376</v>
      </c>
      <c r="AH21" s="383">
        <v>0</v>
      </c>
      <c r="AI21" s="383">
        <v>0</v>
      </c>
      <c r="AJ21" s="324">
        <f t="shared" si="1"/>
        <v>8590</v>
      </c>
      <c r="AK21" s="440">
        <f t="shared" si="0"/>
        <v>0.037120583558044665</v>
      </c>
    </row>
    <row r="22" spans="1:37" s="40" customFormat="1" ht="12.75" customHeight="1">
      <c r="A22" s="477"/>
      <c r="B22" s="247" t="s">
        <v>13</v>
      </c>
      <c r="C22" s="472">
        <v>103</v>
      </c>
      <c r="D22" s="320">
        <v>4</v>
      </c>
      <c r="E22" s="320">
        <v>87</v>
      </c>
      <c r="F22" s="320">
        <v>188</v>
      </c>
      <c r="G22" s="320">
        <v>855</v>
      </c>
      <c r="H22" s="320">
        <v>30</v>
      </c>
      <c r="I22" s="320">
        <v>29</v>
      </c>
      <c r="J22" s="320">
        <v>826</v>
      </c>
      <c r="K22" s="320">
        <v>522</v>
      </c>
      <c r="L22" s="320">
        <v>158</v>
      </c>
      <c r="M22" s="320">
        <v>350</v>
      </c>
      <c r="N22" s="320">
        <v>9</v>
      </c>
      <c r="O22" s="320">
        <v>12</v>
      </c>
      <c r="P22" s="320">
        <v>15</v>
      </c>
      <c r="Q22" s="320">
        <v>12</v>
      </c>
      <c r="R22" s="320">
        <v>48</v>
      </c>
      <c r="S22" s="320">
        <v>19</v>
      </c>
      <c r="T22" s="321">
        <v>253</v>
      </c>
      <c r="U22" s="319"/>
      <c r="V22" s="320">
        <v>56</v>
      </c>
      <c r="W22" s="334">
        <v>138</v>
      </c>
      <c r="X22" s="320">
        <v>14</v>
      </c>
      <c r="Y22" s="320">
        <v>27</v>
      </c>
      <c r="Z22" s="320">
        <v>12</v>
      </c>
      <c r="AA22" s="321">
        <v>244</v>
      </c>
      <c r="AB22" s="320">
        <v>421</v>
      </c>
      <c r="AC22" s="321">
        <v>501</v>
      </c>
      <c r="AD22" s="331">
        <v>33</v>
      </c>
      <c r="AE22" s="323">
        <v>7</v>
      </c>
      <c r="AF22" s="322">
        <v>142</v>
      </c>
      <c r="AG22" s="382">
        <v>101</v>
      </c>
      <c r="AH22" s="383">
        <v>0</v>
      </c>
      <c r="AI22" s="383">
        <v>0</v>
      </c>
      <c r="AJ22" s="324">
        <f t="shared" si="1"/>
        <v>5216</v>
      </c>
      <c r="AK22" s="440">
        <f t="shared" si="0"/>
        <v>0.022540275184954713</v>
      </c>
    </row>
    <row r="23" spans="1:37" s="40" customFormat="1" ht="12.75" customHeight="1">
      <c r="A23" s="477"/>
      <c r="B23" s="247" t="s">
        <v>29</v>
      </c>
      <c r="C23" s="472">
        <v>466</v>
      </c>
      <c r="D23" s="320">
        <v>146</v>
      </c>
      <c r="E23" s="320">
        <v>555</v>
      </c>
      <c r="F23" s="320">
        <v>576</v>
      </c>
      <c r="G23" s="320">
        <v>2023</v>
      </c>
      <c r="H23" s="320">
        <v>56</v>
      </c>
      <c r="I23" s="320">
        <v>366</v>
      </c>
      <c r="J23" s="320">
        <v>2450</v>
      </c>
      <c r="K23" s="320">
        <v>1134</v>
      </c>
      <c r="L23" s="320">
        <v>100</v>
      </c>
      <c r="M23" s="320">
        <v>1212</v>
      </c>
      <c r="N23" s="320">
        <v>89</v>
      </c>
      <c r="O23" s="320">
        <v>65</v>
      </c>
      <c r="P23" s="320">
        <v>155</v>
      </c>
      <c r="Q23" s="320">
        <v>8</v>
      </c>
      <c r="R23" s="320">
        <v>244</v>
      </c>
      <c r="S23" s="320">
        <v>53</v>
      </c>
      <c r="T23" s="321">
        <v>453</v>
      </c>
      <c r="U23" s="320">
        <v>324</v>
      </c>
      <c r="V23" s="319"/>
      <c r="W23" s="334">
        <v>1057</v>
      </c>
      <c r="X23" s="320">
        <v>73</v>
      </c>
      <c r="Y23" s="320">
        <v>164</v>
      </c>
      <c r="Z23" s="320">
        <v>233</v>
      </c>
      <c r="AA23" s="321">
        <v>313</v>
      </c>
      <c r="AB23" s="320">
        <v>311</v>
      </c>
      <c r="AC23" s="321">
        <v>783</v>
      </c>
      <c r="AD23" s="331">
        <v>31</v>
      </c>
      <c r="AE23" s="323">
        <v>4</v>
      </c>
      <c r="AF23" s="322">
        <v>224</v>
      </c>
      <c r="AG23" s="382">
        <v>566</v>
      </c>
      <c r="AH23" s="383">
        <v>0</v>
      </c>
      <c r="AI23" s="383">
        <v>0</v>
      </c>
      <c r="AJ23" s="324">
        <f t="shared" si="1"/>
        <v>14234</v>
      </c>
      <c r="AK23" s="440">
        <f t="shared" si="0"/>
        <v>0.06151040586323723</v>
      </c>
    </row>
    <row r="24" spans="1:37" s="40" customFormat="1" ht="12.75" customHeight="1">
      <c r="A24" s="477"/>
      <c r="B24" s="247" t="s">
        <v>14</v>
      </c>
      <c r="C24" s="472">
        <v>245</v>
      </c>
      <c r="D24" s="320">
        <v>19</v>
      </c>
      <c r="E24" s="320">
        <v>343</v>
      </c>
      <c r="F24" s="320">
        <v>102</v>
      </c>
      <c r="G24" s="320">
        <v>256</v>
      </c>
      <c r="H24" s="320">
        <v>31</v>
      </c>
      <c r="I24" s="320">
        <v>55</v>
      </c>
      <c r="J24" s="320">
        <v>1425</v>
      </c>
      <c r="K24" s="320">
        <v>323</v>
      </c>
      <c r="L24" s="320">
        <v>37</v>
      </c>
      <c r="M24" s="320">
        <v>904</v>
      </c>
      <c r="N24" s="320">
        <v>4</v>
      </c>
      <c r="O24" s="320">
        <v>32</v>
      </c>
      <c r="P24" s="320">
        <v>95</v>
      </c>
      <c r="Q24" s="320">
        <v>2</v>
      </c>
      <c r="R24" s="320">
        <v>138</v>
      </c>
      <c r="S24" s="320">
        <v>4</v>
      </c>
      <c r="T24" s="321">
        <v>244</v>
      </c>
      <c r="U24" s="320">
        <v>85</v>
      </c>
      <c r="V24" s="320">
        <v>665</v>
      </c>
      <c r="W24" s="334"/>
      <c r="X24" s="320">
        <v>152</v>
      </c>
      <c r="Y24" s="320">
        <v>136</v>
      </c>
      <c r="Z24" s="320">
        <v>61</v>
      </c>
      <c r="AA24" s="321">
        <v>140</v>
      </c>
      <c r="AB24" s="320">
        <v>118</v>
      </c>
      <c r="AC24" s="321">
        <v>239</v>
      </c>
      <c r="AD24" s="331">
        <v>0</v>
      </c>
      <c r="AE24" s="323">
        <v>0</v>
      </c>
      <c r="AF24" s="322">
        <v>47</v>
      </c>
      <c r="AG24" s="382">
        <v>62</v>
      </c>
      <c r="AH24" s="383">
        <v>0</v>
      </c>
      <c r="AI24" s="383">
        <v>0</v>
      </c>
      <c r="AJ24" s="324">
        <f t="shared" si="1"/>
        <v>5964</v>
      </c>
      <c r="AK24" s="440">
        <f t="shared" si="0"/>
        <v>0.02577266127359469</v>
      </c>
    </row>
    <row r="25" spans="1:37" s="40" customFormat="1" ht="12.75" customHeight="1">
      <c r="A25" s="477"/>
      <c r="B25" s="247" t="s">
        <v>30</v>
      </c>
      <c r="C25" s="472">
        <v>166</v>
      </c>
      <c r="D25" s="320">
        <v>4</v>
      </c>
      <c r="E25" s="320">
        <v>33</v>
      </c>
      <c r="F25" s="320">
        <v>140</v>
      </c>
      <c r="G25" s="320">
        <v>566</v>
      </c>
      <c r="H25" s="320">
        <v>2</v>
      </c>
      <c r="I25" s="320">
        <v>181</v>
      </c>
      <c r="J25" s="320">
        <v>586</v>
      </c>
      <c r="K25" s="320">
        <v>1111</v>
      </c>
      <c r="L25" s="320">
        <v>12</v>
      </c>
      <c r="M25" s="320">
        <v>446</v>
      </c>
      <c r="N25" s="320">
        <v>18</v>
      </c>
      <c r="O25" s="320">
        <v>6</v>
      </c>
      <c r="P25" s="320">
        <v>30</v>
      </c>
      <c r="Q25" s="320">
        <v>1</v>
      </c>
      <c r="R25" s="320">
        <v>207</v>
      </c>
      <c r="S25" s="320">
        <v>18</v>
      </c>
      <c r="T25" s="321">
        <v>106</v>
      </c>
      <c r="U25" s="320">
        <v>108</v>
      </c>
      <c r="V25" s="320">
        <v>130</v>
      </c>
      <c r="W25" s="334">
        <v>250</v>
      </c>
      <c r="X25" s="319"/>
      <c r="Y25" s="320">
        <v>19</v>
      </c>
      <c r="Z25" s="320">
        <v>18</v>
      </c>
      <c r="AA25" s="321">
        <v>43</v>
      </c>
      <c r="AB25" s="320">
        <v>44</v>
      </c>
      <c r="AC25" s="321">
        <v>166</v>
      </c>
      <c r="AD25" s="331">
        <v>8</v>
      </c>
      <c r="AE25" s="323">
        <v>2</v>
      </c>
      <c r="AF25" s="322">
        <v>83</v>
      </c>
      <c r="AG25" s="382">
        <v>100</v>
      </c>
      <c r="AH25" s="383">
        <v>0</v>
      </c>
      <c r="AI25" s="383">
        <v>0</v>
      </c>
      <c r="AJ25" s="324">
        <f t="shared" si="1"/>
        <v>4604</v>
      </c>
      <c r="AK25" s="440">
        <f t="shared" si="0"/>
        <v>0.01989559565788564</v>
      </c>
    </row>
    <row r="26" spans="1:37" s="40" customFormat="1" ht="12.75" customHeight="1">
      <c r="A26" s="477"/>
      <c r="B26" s="247" t="s">
        <v>31</v>
      </c>
      <c r="C26" s="472">
        <v>46</v>
      </c>
      <c r="D26" s="320">
        <v>3</v>
      </c>
      <c r="E26" s="320">
        <v>85</v>
      </c>
      <c r="F26" s="320">
        <v>40</v>
      </c>
      <c r="G26" s="320">
        <v>226</v>
      </c>
      <c r="H26" s="320">
        <v>0</v>
      </c>
      <c r="I26" s="320">
        <v>17</v>
      </c>
      <c r="J26" s="320">
        <v>264</v>
      </c>
      <c r="K26" s="320">
        <v>98</v>
      </c>
      <c r="L26" s="320">
        <v>19</v>
      </c>
      <c r="M26" s="320">
        <v>60</v>
      </c>
      <c r="N26" s="320">
        <v>2</v>
      </c>
      <c r="O26" s="320">
        <v>2</v>
      </c>
      <c r="P26" s="320">
        <v>18</v>
      </c>
      <c r="Q26" s="320">
        <v>0</v>
      </c>
      <c r="R26" s="320">
        <v>17</v>
      </c>
      <c r="S26" s="320">
        <v>8</v>
      </c>
      <c r="T26" s="321">
        <v>63</v>
      </c>
      <c r="U26" s="320">
        <v>83</v>
      </c>
      <c r="V26" s="320">
        <v>35</v>
      </c>
      <c r="W26" s="334">
        <v>172</v>
      </c>
      <c r="X26" s="320">
        <v>2</v>
      </c>
      <c r="Y26" s="319"/>
      <c r="Z26" s="320">
        <v>11</v>
      </c>
      <c r="AA26" s="321">
        <v>33</v>
      </c>
      <c r="AB26" s="320">
        <v>36</v>
      </c>
      <c r="AC26" s="321">
        <v>90</v>
      </c>
      <c r="AD26" s="331">
        <v>4</v>
      </c>
      <c r="AE26" s="323">
        <v>0</v>
      </c>
      <c r="AF26" s="322">
        <v>16</v>
      </c>
      <c r="AG26" s="382">
        <v>30</v>
      </c>
      <c r="AH26" s="383">
        <v>0</v>
      </c>
      <c r="AI26" s="383">
        <v>0</v>
      </c>
      <c r="AJ26" s="324">
        <f t="shared" si="1"/>
        <v>1480</v>
      </c>
      <c r="AK26" s="440">
        <f t="shared" si="0"/>
        <v>0.006395630228859849</v>
      </c>
    </row>
    <row r="27" spans="1:37" s="40" customFormat="1" ht="12.75" customHeight="1">
      <c r="A27" s="477"/>
      <c r="B27" s="247" t="s">
        <v>32</v>
      </c>
      <c r="C27" s="472">
        <v>86</v>
      </c>
      <c r="D27" s="320">
        <v>5</v>
      </c>
      <c r="E27" s="320">
        <v>424</v>
      </c>
      <c r="F27" s="320">
        <v>40</v>
      </c>
      <c r="G27" s="320">
        <v>337</v>
      </c>
      <c r="H27" s="320">
        <v>14</v>
      </c>
      <c r="I27" s="320">
        <v>40</v>
      </c>
      <c r="J27" s="320">
        <v>219</v>
      </c>
      <c r="K27" s="320">
        <v>226</v>
      </c>
      <c r="L27" s="320">
        <v>17</v>
      </c>
      <c r="M27" s="320">
        <v>124</v>
      </c>
      <c r="N27" s="320">
        <v>5</v>
      </c>
      <c r="O27" s="320">
        <v>10</v>
      </c>
      <c r="P27" s="320">
        <v>34</v>
      </c>
      <c r="Q27" s="320">
        <v>1</v>
      </c>
      <c r="R27" s="320">
        <v>50</v>
      </c>
      <c r="S27" s="320">
        <v>35</v>
      </c>
      <c r="T27" s="321">
        <v>64</v>
      </c>
      <c r="U27" s="320">
        <v>125</v>
      </c>
      <c r="V27" s="320">
        <v>113</v>
      </c>
      <c r="W27" s="334">
        <v>99</v>
      </c>
      <c r="X27" s="320">
        <v>12</v>
      </c>
      <c r="Y27" s="320">
        <v>52</v>
      </c>
      <c r="Z27" s="319"/>
      <c r="AA27" s="321">
        <v>102</v>
      </c>
      <c r="AB27" s="320">
        <v>58</v>
      </c>
      <c r="AC27" s="321">
        <v>95</v>
      </c>
      <c r="AD27" s="331">
        <v>5</v>
      </c>
      <c r="AE27" s="323">
        <v>0</v>
      </c>
      <c r="AF27" s="322">
        <v>34</v>
      </c>
      <c r="AG27" s="382">
        <v>32</v>
      </c>
      <c r="AH27" s="383">
        <v>0</v>
      </c>
      <c r="AI27" s="383">
        <v>0</v>
      </c>
      <c r="AJ27" s="324">
        <f t="shared" si="1"/>
        <v>2458</v>
      </c>
      <c r="AK27" s="440">
        <f t="shared" si="0"/>
        <v>0.010621931826038858</v>
      </c>
    </row>
    <row r="28" spans="1:37" s="40" customFormat="1" ht="12.75" customHeight="1">
      <c r="A28" s="477"/>
      <c r="B28" s="247" t="s">
        <v>37</v>
      </c>
      <c r="C28" s="472">
        <v>189</v>
      </c>
      <c r="D28" s="320">
        <v>8</v>
      </c>
      <c r="E28" s="320">
        <v>145</v>
      </c>
      <c r="F28" s="320">
        <v>101</v>
      </c>
      <c r="G28" s="320">
        <v>832</v>
      </c>
      <c r="H28" s="320">
        <v>51</v>
      </c>
      <c r="I28" s="320">
        <v>92</v>
      </c>
      <c r="J28" s="320">
        <v>764</v>
      </c>
      <c r="K28" s="320">
        <v>510</v>
      </c>
      <c r="L28" s="320">
        <v>154</v>
      </c>
      <c r="M28" s="320">
        <v>176</v>
      </c>
      <c r="N28" s="320">
        <v>31</v>
      </c>
      <c r="O28" s="320">
        <v>16</v>
      </c>
      <c r="P28" s="320">
        <v>14</v>
      </c>
      <c r="Q28" s="320">
        <v>1</v>
      </c>
      <c r="R28" s="320">
        <v>107</v>
      </c>
      <c r="S28" s="320">
        <v>23</v>
      </c>
      <c r="T28" s="321">
        <v>416</v>
      </c>
      <c r="U28" s="320">
        <v>293</v>
      </c>
      <c r="V28" s="320">
        <v>62</v>
      </c>
      <c r="W28" s="334">
        <v>128</v>
      </c>
      <c r="X28" s="320">
        <v>1</v>
      </c>
      <c r="Y28" s="320">
        <v>36</v>
      </c>
      <c r="Z28" s="320">
        <v>20</v>
      </c>
      <c r="AA28" s="332"/>
      <c r="AB28" s="320">
        <v>210</v>
      </c>
      <c r="AC28" s="321">
        <v>601</v>
      </c>
      <c r="AD28" s="331">
        <v>23</v>
      </c>
      <c r="AE28" s="323">
        <v>6</v>
      </c>
      <c r="AF28" s="322">
        <v>30</v>
      </c>
      <c r="AG28" s="382">
        <v>41</v>
      </c>
      <c r="AH28" s="383">
        <v>0</v>
      </c>
      <c r="AI28" s="383">
        <v>0</v>
      </c>
      <c r="AJ28" s="324">
        <f t="shared" si="1"/>
        <v>5081</v>
      </c>
      <c r="AK28" s="440">
        <f t="shared" si="0"/>
        <v>0.021956889995160062</v>
      </c>
    </row>
    <row r="29" spans="1:37" s="40" customFormat="1" ht="13.5" customHeight="1">
      <c r="A29" s="477"/>
      <c r="B29" s="288" t="s">
        <v>16</v>
      </c>
      <c r="C29" s="472">
        <v>95</v>
      </c>
      <c r="D29" s="320">
        <v>3</v>
      </c>
      <c r="E29" s="320">
        <v>50</v>
      </c>
      <c r="F29" s="320">
        <v>69</v>
      </c>
      <c r="G29" s="320">
        <v>426</v>
      </c>
      <c r="H29" s="320">
        <v>4</v>
      </c>
      <c r="I29" s="320">
        <v>30</v>
      </c>
      <c r="J29" s="320">
        <v>346</v>
      </c>
      <c r="K29" s="320">
        <v>544</v>
      </c>
      <c r="L29" s="320">
        <v>84</v>
      </c>
      <c r="M29" s="320">
        <v>156</v>
      </c>
      <c r="N29" s="320">
        <v>2</v>
      </c>
      <c r="O29" s="320">
        <v>5</v>
      </c>
      <c r="P29" s="320">
        <v>8</v>
      </c>
      <c r="Q29" s="320">
        <v>2</v>
      </c>
      <c r="R29" s="320">
        <v>14</v>
      </c>
      <c r="S29" s="320">
        <v>6</v>
      </c>
      <c r="T29" s="321">
        <v>297</v>
      </c>
      <c r="U29" s="320">
        <v>118</v>
      </c>
      <c r="V29" s="320">
        <v>27</v>
      </c>
      <c r="W29" s="334">
        <v>58</v>
      </c>
      <c r="X29" s="320">
        <v>3</v>
      </c>
      <c r="Y29" s="320">
        <v>12</v>
      </c>
      <c r="Z29" s="320">
        <v>0</v>
      </c>
      <c r="AA29" s="320">
        <v>36</v>
      </c>
      <c r="AB29" s="332"/>
      <c r="AC29" s="322">
        <v>630</v>
      </c>
      <c r="AD29" s="331">
        <v>11</v>
      </c>
      <c r="AE29" s="323">
        <v>0</v>
      </c>
      <c r="AF29" s="322">
        <v>60</v>
      </c>
      <c r="AG29" s="382">
        <v>64</v>
      </c>
      <c r="AH29" s="382">
        <v>0</v>
      </c>
      <c r="AI29" s="383">
        <v>0</v>
      </c>
      <c r="AJ29" s="324">
        <f t="shared" si="1"/>
        <v>3160</v>
      </c>
      <c r="AK29" s="440">
        <f t="shared" si="0"/>
        <v>0.01365553481297103</v>
      </c>
    </row>
    <row r="30" spans="1:37" s="40" customFormat="1" ht="12.75" customHeight="1" thickBot="1">
      <c r="A30" s="477"/>
      <c r="B30" s="288" t="s">
        <v>17</v>
      </c>
      <c r="C30" s="472">
        <v>240</v>
      </c>
      <c r="D30" s="320">
        <v>22</v>
      </c>
      <c r="E30" s="320">
        <v>135</v>
      </c>
      <c r="F30" s="320">
        <v>211</v>
      </c>
      <c r="G30" s="320">
        <v>2002</v>
      </c>
      <c r="H30" s="320">
        <v>22</v>
      </c>
      <c r="I30" s="320">
        <v>67</v>
      </c>
      <c r="J30" s="320">
        <v>2981</v>
      </c>
      <c r="K30" s="320">
        <v>4254</v>
      </c>
      <c r="L30" s="320">
        <v>100</v>
      </c>
      <c r="M30" s="320">
        <v>911</v>
      </c>
      <c r="N30" s="320">
        <v>30</v>
      </c>
      <c r="O30" s="320">
        <v>5</v>
      </c>
      <c r="P30" s="320">
        <v>10</v>
      </c>
      <c r="Q30" s="320">
        <v>14</v>
      </c>
      <c r="R30" s="320">
        <v>40</v>
      </c>
      <c r="S30" s="320">
        <v>45</v>
      </c>
      <c r="T30" s="321">
        <v>488</v>
      </c>
      <c r="U30" s="320">
        <v>268</v>
      </c>
      <c r="V30" s="320">
        <v>84</v>
      </c>
      <c r="W30" s="334">
        <v>116</v>
      </c>
      <c r="X30" s="320">
        <v>15</v>
      </c>
      <c r="Y30" s="320">
        <v>14</v>
      </c>
      <c r="Z30" s="320">
        <v>13</v>
      </c>
      <c r="AA30" s="320">
        <v>231</v>
      </c>
      <c r="AB30" s="320">
        <v>327</v>
      </c>
      <c r="AC30" s="332"/>
      <c r="AD30" s="331">
        <v>12</v>
      </c>
      <c r="AE30" s="323">
        <v>0</v>
      </c>
      <c r="AF30" s="322">
        <v>118</v>
      </c>
      <c r="AG30" s="382">
        <v>58</v>
      </c>
      <c r="AH30" s="439">
        <v>0</v>
      </c>
      <c r="AI30" s="439"/>
      <c r="AJ30" s="400">
        <f t="shared" si="1"/>
        <v>12833</v>
      </c>
      <c r="AK30" s="441">
        <f t="shared" si="0"/>
        <v>0.05545616400470165</v>
      </c>
    </row>
    <row r="31" spans="1:37" s="40" customFormat="1" ht="12.75" customHeight="1" thickBot="1">
      <c r="A31" s="477"/>
      <c r="B31" s="133" t="s">
        <v>0</v>
      </c>
      <c r="C31" s="397">
        <f>SUM(C4:C30)</f>
        <v>7490</v>
      </c>
      <c r="D31" s="339">
        <f aca="true" t="shared" si="2" ref="D31:AI31">SUM(D4:D30)</f>
        <v>707</v>
      </c>
      <c r="E31" s="339">
        <f t="shared" si="2"/>
        <v>4660</v>
      </c>
      <c r="F31" s="339">
        <f t="shared" si="2"/>
        <v>6174</v>
      </c>
      <c r="G31" s="339">
        <f t="shared" si="2"/>
        <v>22651</v>
      </c>
      <c r="H31" s="339">
        <f t="shared" si="2"/>
        <v>789</v>
      </c>
      <c r="I31" s="339">
        <f t="shared" si="2"/>
        <v>2737</v>
      </c>
      <c r="J31" s="339">
        <f t="shared" si="2"/>
        <v>36447</v>
      </c>
      <c r="K31" s="339">
        <f t="shared" si="2"/>
        <v>26883</v>
      </c>
      <c r="L31" s="339">
        <f t="shared" si="2"/>
        <v>5299</v>
      </c>
      <c r="M31" s="339">
        <f t="shared" si="2"/>
        <v>18071</v>
      </c>
      <c r="N31" s="339">
        <f t="shared" si="2"/>
        <v>610</v>
      </c>
      <c r="O31" s="339">
        <f t="shared" si="2"/>
        <v>584</v>
      </c>
      <c r="P31" s="339">
        <f t="shared" si="2"/>
        <v>1283</v>
      </c>
      <c r="Q31" s="340">
        <f t="shared" si="2"/>
        <v>407</v>
      </c>
      <c r="R31" s="339">
        <f t="shared" si="2"/>
        <v>2778</v>
      </c>
      <c r="S31" s="339">
        <f t="shared" si="2"/>
        <v>950</v>
      </c>
      <c r="T31" s="340">
        <f t="shared" si="2"/>
        <v>8491</v>
      </c>
      <c r="U31" s="339">
        <f t="shared" si="2"/>
        <v>4992</v>
      </c>
      <c r="V31" s="339">
        <f t="shared" si="2"/>
        <v>6037</v>
      </c>
      <c r="W31" s="397">
        <f t="shared" si="2"/>
        <v>8112</v>
      </c>
      <c r="X31" s="339">
        <f t="shared" si="2"/>
        <v>1370</v>
      </c>
      <c r="Y31" s="339">
        <f t="shared" si="2"/>
        <v>1268</v>
      </c>
      <c r="Z31" s="339">
        <f t="shared" si="2"/>
        <v>1056</v>
      </c>
      <c r="AA31" s="340">
        <f t="shared" si="2"/>
        <v>6606</v>
      </c>
      <c r="AB31" s="339">
        <f t="shared" si="2"/>
        <v>9475</v>
      </c>
      <c r="AC31" s="340">
        <f t="shared" si="2"/>
        <v>23826</v>
      </c>
      <c r="AD31" s="445">
        <f t="shared" si="2"/>
        <v>532</v>
      </c>
      <c r="AE31" s="446">
        <f t="shared" si="2"/>
        <v>56</v>
      </c>
      <c r="AF31" s="447">
        <f t="shared" si="2"/>
        <v>4281</v>
      </c>
      <c r="AG31" s="448">
        <f t="shared" si="2"/>
        <v>4288</v>
      </c>
      <c r="AH31" s="448">
        <f t="shared" si="2"/>
        <v>13</v>
      </c>
      <c r="AI31" s="448">
        <f t="shared" si="2"/>
        <v>15</v>
      </c>
      <c r="AJ31" s="402">
        <f>SUM(C31:AI31)</f>
        <v>218938</v>
      </c>
      <c r="AK31" s="442">
        <f t="shared" si="0"/>
        <v>0.9461124939500795</v>
      </c>
    </row>
    <row r="32" spans="1:37" s="40" customFormat="1" ht="13.5" customHeight="1">
      <c r="A32" s="477"/>
      <c r="B32" s="288" t="s">
        <v>19</v>
      </c>
      <c r="C32" s="391">
        <v>6</v>
      </c>
      <c r="D32" s="326">
        <v>0</v>
      </c>
      <c r="E32" s="326">
        <v>5</v>
      </c>
      <c r="F32" s="326">
        <v>49</v>
      </c>
      <c r="G32" s="326">
        <v>31</v>
      </c>
      <c r="H32" s="326">
        <v>0</v>
      </c>
      <c r="I32" s="326">
        <v>0</v>
      </c>
      <c r="J32" s="326">
        <v>40</v>
      </c>
      <c r="K32" s="326">
        <v>19</v>
      </c>
      <c r="L32" s="326">
        <v>6</v>
      </c>
      <c r="M32" s="326">
        <v>12</v>
      </c>
      <c r="N32" s="326">
        <v>0</v>
      </c>
      <c r="O32" s="326">
        <v>0</v>
      </c>
      <c r="P32" s="326">
        <v>2</v>
      </c>
      <c r="Q32" s="327">
        <v>0</v>
      </c>
      <c r="R32" s="327">
        <v>1</v>
      </c>
      <c r="S32" s="327">
        <v>1</v>
      </c>
      <c r="T32" s="327">
        <v>8</v>
      </c>
      <c r="U32" s="327">
        <v>11</v>
      </c>
      <c r="V32" s="334">
        <v>2</v>
      </c>
      <c r="W32" s="334">
        <v>2</v>
      </c>
      <c r="X32" s="334">
        <v>1</v>
      </c>
      <c r="Y32" s="334">
        <v>2</v>
      </c>
      <c r="Z32" s="334">
        <v>0</v>
      </c>
      <c r="AA32" s="334">
        <v>2</v>
      </c>
      <c r="AB32" s="334">
        <v>40</v>
      </c>
      <c r="AC32" s="335">
        <v>23</v>
      </c>
      <c r="AD32" s="455"/>
      <c r="AE32" s="456"/>
      <c r="AF32" s="456"/>
      <c r="AG32" s="456"/>
      <c r="AH32" s="456"/>
      <c r="AI32" s="457"/>
      <c r="AJ32" s="401">
        <f aca="true" t="shared" si="3" ref="AJ32:AJ38">SUM(C32:AG32)</f>
        <v>263</v>
      </c>
      <c r="AK32" s="443">
        <f t="shared" si="0"/>
        <v>0.0011365207771555003</v>
      </c>
    </row>
    <row r="33" spans="1:37" s="40" customFormat="1" ht="13.5" customHeight="1">
      <c r="A33" s="477"/>
      <c r="B33" s="288" t="s">
        <v>18</v>
      </c>
      <c r="C33" s="472">
        <v>4</v>
      </c>
      <c r="D33" s="320">
        <v>0</v>
      </c>
      <c r="E33" s="320">
        <v>0</v>
      </c>
      <c r="F33" s="320">
        <v>1</v>
      </c>
      <c r="G33" s="320">
        <v>4</v>
      </c>
      <c r="H33" s="320">
        <v>0</v>
      </c>
      <c r="I33" s="320">
        <v>0</v>
      </c>
      <c r="J33" s="320">
        <v>6</v>
      </c>
      <c r="K33" s="320">
        <v>1</v>
      </c>
      <c r="L33" s="320">
        <v>1</v>
      </c>
      <c r="M33" s="320">
        <v>1</v>
      </c>
      <c r="N33" s="320">
        <v>1</v>
      </c>
      <c r="O33" s="320">
        <v>1</v>
      </c>
      <c r="P33" s="320">
        <v>0</v>
      </c>
      <c r="Q33" s="320">
        <v>0</v>
      </c>
      <c r="R33" s="320">
        <v>2</v>
      </c>
      <c r="S33" s="320">
        <v>3</v>
      </c>
      <c r="T33" s="321">
        <v>5</v>
      </c>
      <c r="U33" s="320">
        <v>0</v>
      </c>
      <c r="V33" s="320">
        <v>0</v>
      </c>
      <c r="W33" s="334">
        <v>0</v>
      </c>
      <c r="X33" s="320">
        <v>0</v>
      </c>
      <c r="Y33" s="320">
        <v>0</v>
      </c>
      <c r="Z33" s="320">
        <v>0</v>
      </c>
      <c r="AA33" s="320">
        <v>3</v>
      </c>
      <c r="AB33" s="320">
        <v>1</v>
      </c>
      <c r="AC33" s="321">
        <v>4</v>
      </c>
      <c r="AD33" s="458"/>
      <c r="AE33" s="453"/>
      <c r="AF33" s="453"/>
      <c r="AG33" s="453"/>
      <c r="AH33" s="453"/>
      <c r="AI33" s="438"/>
      <c r="AJ33" s="324">
        <f t="shared" si="3"/>
        <v>38</v>
      </c>
      <c r="AK33" s="440">
        <f t="shared" si="0"/>
        <v>0.0001642121274977529</v>
      </c>
    </row>
    <row r="34" spans="1:37" s="40" customFormat="1" ht="12.75" customHeight="1" thickBot="1">
      <c r="A34" s="477"/>
      <c r="B34" s="288" t="s">
        <v>20</v>
      </c>
      <c r="C34" s="391">
        <v>26</v>
      </c>
      <c r="D34" s="326">
        <v>0</v>
      </c>
      <c r="E34" s="326">
        <v>18</v>
      </c>
      <c r="F34" s="326">
        <v>181</v>
      </c>
      <c r="G34" s="326">
        <v>203</v>
      </c>
      <c r="H34" s="326">
        <v>1</v>
      </c>
      <c r="I34" s="326">
        <v>6</v>
      </c>
      <c r="J34" s="326">
        <v>165</v>
      </c>
      <c r="K34" s="326">
        <v>234</v>
      </c>
      <c r="L34" s="326">
        <v>19</v>
      </c>
      <c r="M34" s="326">
        <v>71</v>
      </c>
      <c r="N34" s="326">
        <v>0</v>
      </c>
      <c r="O34" s="326">
        <v>7</v>
      </c>
      <c r="P34" s="326">
        <v>2</v>
      </c>
      <c r="Q34" s="327">
        <v>0</v>
      </c>
      <c r="R34" s="313">
        <v>12</v>
      </c>
      <c r="S34" s="313">
        <v>2</v>
      </c>
      <c r="T34" s="316">
        <v>131</v>
      </c>
      <c r="U34" s="313">
        <v>48</v>
      </c>
      <c r="V34" s="313">
        <v>15</v>
      </c>
      <c r="W34" s="313">
        <v>48</v>
      </c>
      <c r="X34" s="313">
        <v>2</v>
      </c>
      <c r="Y34" s="313">
        <v>6</v>
      </c>
      <c r="Z34" s="313">
        <v>1</v>
      </c>
      <c r="AA34" s="313">
        <v>15</v>
      </c>
      <c r="AB34" s="313">
        <v>103</v>
      </c>
      <c r="AC34" s="316">
        <v>213</v>
      </c>
      <c r="AD34" s="458"/>
      <c r="AE34" s="453"/>
      <c r="AF34" s="453"/>
      <c r="AG34" s="453"/>
      <c r="AH34" s="453"/>
      <c r="AI34" s="438"/>
      <c r="AJ34" s="400">
        <f t="shared" si="3"/>
        <v>1529</v>
      </c>
      <c r="AK34" s="441">
        <f t="shared" si="0"/>
        <v>0.006607377445896425</v>
      </c>
    </row>
    <row r="35" spans="1:37" s="63" customFormat="1" ht="12.75" customHeight="1" thickBot="1">
      <c r="A35" s="477"/>
      <c r="B35" s="133" t="s">
        <v>55</v>
      </c>
      <c r="C35" s="397">
        <f>SUM(C32:C34)</f>
        <v>36</v>
      </c>
      <c r="D35" s="339">
        <f aca="true" t="shared" si="4" ref="D35:AC35">SUM(D32:D34)</f>
        <v>0</v>
      </c>
      <c r="E35" s="339">
        <f t="shared" si="4"/>
        <v>23</v>
      </c>
      <c r="F35" s="339">
        <f t="shared" si="4"/>
        <v>231</v>
      </c>
      <c r="G35" s="339">
        <f t="shared" si="4"/>
        <v>238</v>
      </c>
      <c r="H35" s="339">
        <f t="shared" si="4"/>
        <v>1</v>
      </c>
      <c r="I35" s="339">
        <f t="shared" si="4"/>
        <v>6</v>
      </c>
      <c r="J35" s="339">
        <f t="shared" si="4"/>
        <v>211</v>
      </c>
      <c r="K35" s="339">
        <f t="shared" si="4"/>
        <v>254</v>
      </c>
      <c r="L35" s="339">
        <f t="shared" si="4"/>
        <v>26</v>
      </c>
      <c r="M35" s="339">
        <f t="shared" si="4"/>
        <v>84</v>
      </c>
      <c r="N35" s="339">
        <f t="shared" si="4"/>
        <v>1</v>
      </c>
      <c r="O35" s="339">
        <f t="shared" si="4"/>
        <v>8</v>
      </c>
      <c r="P35" s="339">
        <f t="shared" si="4"/>
        <v>4</v>
      </c>
      <c r="Q35" s="340">
        <f t="shared" si="4"/>
        <v>0</v>
      </c>
      <c r="R35" s="339">
        <f t="shared" si="4"/>
        <v>15</v>
      </c>
      <c r="S35" s="339">
        <f t="shared" si="4"/>
        <v>6</v>
      </c>
      <c r="T35" s="340">
        <f t="shared" si="4"/>
        <v>144</v>
      </c>
      <c r="U35" s="339">
        <f t="shared" si="4"/>
        <v>59</v>
      </c>
      <c r="V35" s="339">
        <f t="shared" si="4"/>
        <v>17</v>
      </c>
      <c r="W35" s="397">
        <f t="shared" si="4"/>
        <v>50</v>
      </c>
      <c r="X35" s="339">
        <f t="shared" si="4"/>
        <v>3</v>
      </c>
      <c r="Y35" s="339">
        <f t="shared" si="4"/>
        <v>8</v>
      </c>
      <c r="Z35" s="339">
        <f t="shared" si="4"/>
        <v>1</v>
      </c>
      <c r="AA35" s="340">
        <f t="shared" si="4"/>
        <v>20</v>
      </c>
      <c r="AB35" s="397">
        <f t="shared" si="4"/>
        <v>144</v>
      </c>
      <c r="AC35" s="398">
        <f t="shared" si="4"/>
        <v>240</v>
      </c>
      <c r="AD35" s="459"/>
      <c r="AE35" s="454"/>
      <c r="AF35" s="454"/>
      <c r="AG35" s="454"/>
      <c r="AH35" s="454"/>
      <c r="AI35" s="460"/>
      <c r="AJ35" s="343">
        <f t="shared" si="3"/>
        <v>1830</v>
      </c>
      <c r="AK35" s="442">
        <f t="shared" si="0"/>
        <v>0.007908110350549679</v>
      </c>
    </row>
    <row r="36" spans="1:37" s="63" customFormat="1" ht="13.5" customHeight="1" thickBot="1">
      <c r="A36" s="477"/>
      <c r="B36" s="177" t="s">
        <v>52</v>
      </c>
      <c r="C36" s="473">
        <v>297</v>
      </c>
      <c r="D36" s="359">
        <v>68</v>
      </c>
      <c r="E36" s="359">
        <v>498</v>
      </c>
      <c r="F36" s="359">
        <v>273</v>
      </c>
      <c r="G36" s="359">
        <v>1786</v>
      </c>
      <c r="H36" s="359">
        <v>60</v>
      </c>
      <c r="I36" s="359">
        <v>113</v>
      </c>
      <c r="J36" s="359">
        <v>727</v>
      </c>
      <c r="K36" s="359">
        <v>541</v>
      </c>
      <c r="L36" s="359">
        <v>55</v>
      </c>
      <c r="M36" s="359">
        <v>954</v>
      </c>
      <c r="N36" s="359">
        <v>0</v>
      </c>
      <c r="O36" s="360">
        <v>55</v>
      </c>
      <c r="P36" s="359">
        <v>249</v>
      </c>
      <c r="Q36" s="360">
        <v>1</v>
      </c>
      <c r="R36" s="361">
        <v>394</v>
      </c>
      <c r="S36" s="361">
        <v>6</v>
      </c>
      <c r="T36" s="362">
        <v>544</v>
      </c>
      <c r="U36" s="361">
        <v>230</v>
      </c>
      <c r="V36" s="361">
        <v>1511</v>
      </c>
      <c r="W36" s="361">
        <v>356</v>
      </c>
      <c r="X36" s="361">
        <v>190</v>
      </c>
      <c r="Y36" s="361">
        <v>102</v>
      </c>
      <c r="Z36" s="361">
        <v>115</v>
      </c>
      <c r="AA36" s="362">
        <v>172</v>
      </c>
      <c r="AB36" s="362">
        <v>396</v>
      </c>
      <c r="AC36" s="362">
        <v>402</v>
      </c>
      <c r="AD36" s="458"/>
      <c r="AE36" s="453"/>
      <c r="AF36" s="453"/>
      <c r="AG36" s="453"/>
      <c r="AH36" s="453"/>
      <c r="AI36" s="438"/>
      <c r="AJ36" s="403">
        <f t="shared" si="3"/>
        <v>10095</v>
      </c>
      <c r="AK36" s="443">
        <f t="shared" si="0"/>
        <v>0.043624248081310935</v>
      </c>
    </row>
    <row r="37" spans="1:37" s="63" customFormat="1" ht="13.5" customHeight="1" thickBot="1">
      <c r="A37" s="477"/>
      <c r="B37" s="272" t="s">
        <v>63</v>
      </c>
      <c r="C37" s="474">
        <v>14</v>
      </c>
      <c r="D37" s="306">
        <v>6</v>
      </c>
      <c r="E37" s="306">
        <v>17</v>
      </c>
      <c r="F37" s="306">
        <v>10</v>
      </c>
      <c r="G37" s="306">
        <v>58</v>
      </c>
      <c r="H37" s="306">
        <v>0</v>
      </c>
      <c r="I37" s="306">
        <v>4</v>
      </c>
      <c r="J37" s="306">
        <v>47</v>
      </c>
      <c r="K37" s="306">
        <v>44</v>
      </c>
      <c r="L37" s="306">
        <v>1</v>
      </c>
      <c r="M37" s="306">
        <v>63</v>
      </c>
      <c r="N37" s="306">
        <v>0</v>
      </c>
      <c r="O37" s="307">
        <v>3</v>
      </c>
      <c r="P37" s="306">
        <v>4</v>
      </c>
      <c r="Q37" s="307">
        <v>0</v>
      </c>
      <c r="R37" s="433">
        <v>24</v>
      </c>
      <c r="S37" s="433">
        <v>3</v>
      </c>
      <c r="T37" s="434">
        <v>10</v>
      </c>
      <c r="U37" s="433">
        <v>102</v>
      </c>
      <c r="V37" s="433">
        <v>18</v>
      </c>
      <c r="W37" s="433">
        <v>18</v>
      </c>
      <c r="X37" s="433">
        <v>0</v>
      </c>
      <c r="Y37" s="433">
        <v>58</v>
      </c>
      <c r="Z37" s="433">
        <v>9</v>
      </c>
      <c r="AA37" s="434">
        <v>7</v>
      </c>
      <c r="AB37" s="434">
        <v>19</v>
      </c>
      <c r="AC37" s="434">
        <v>6</v>
      </c>
      <c r="AD37" s="458"/>
      <c r="AE37" s="453"/>
      <c r="AF37" s="453"/>
      <c r="AG37" s="453"/>
      <c r="AH37" s="453"/>
      <c r="AI37" s="438"/>
      <c r="AJ37" s="403">
        <f t="shared" si="3"/>
        <v>545</v>
      </c>
      <c r="AK37" s="443">
        <f t="shared" si="0"/>
        <v>0.002355147618059877</v>
      </c>
    </row>
    <row r="38" spans="1:37" s="63" customFormat="1" ht="13.5" customHeight="1" thickBot="1">
      <c r="A38" s="477"/>
      <c r="B38" s="272" t="s">
        <v>64</v>
      </c>
      <c r="C38" s="474">
        <v>0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7">
        <v>0</v>
      </c>
      <c r="P38" s="306">
        <v>0</v>
      </c>
      <c r="Q38" s="307">
        <v>0</v>
      </c>
      <c r="R38" s="433">
        <v>0</v>
      </c>
      <c r="S38" s="433">
        <v>0</v>
      </c>
      <c r="T38" s="434">
        <v>0</v>
      </c>
      <c r="U38" s="433">
        <v>0</v>
      </c>
      <c r="V38" s="433">
        <v>0</v>
      </c>
      <c r="W38" s="433">
        <v>0</v>
      </c>
      <c r="X38" s="433">
        <v>0</v>
      </c>
      <c r="Y38" s="433">
        <v>0</v>
      </c>
      <c r="Z38" s="433">
        <v>0</v>
      </c>
      <c r="AA38" s="434">
        <v>0</v>
      </c>
      <c r="AB38" s="434">
        <v>0</v>
      </c>
      <c r="AC38" s="434">
        <v>0</v>
      </c>
      <c r="AD38" s="461"/>
      <c r="AE38" s="462"/>
      <c r="AF38" s="462"/>
      <c r="AG38" s="462"/>
      <c r="AH38" s="462"/>
      <c r="AI38" s="463"/>
      <c r="AJ38" s="403">
        <f t="shared" si="3"/>
        <v>0</v>
      </c>
      <c r="AK38" s="444">
        <f t="shared" si="0"/>
        <v>0</v>
      </c>
    </row>
    <row r="39" spans="1:37" s="63" customFormat="1" ht="13.5" customHeight="1" thickBot="1">
      <c r="A39" s="477"/>
      <c r="B39" s="272" t="s">
        <v>33</v>
      </c>
      <c r="C39" s="397">
        <f aca="true" t="shared" si="5" ref="C39:Q39">SUM(C31,C35,C36,C37,C38)</f>
        <v>7837</v>
      </c>
      <c r="D39" s="339">
        <f t="shared" si="5"/>
        <v>781</v>
      </c>
      <c r="E39" s="339">
        <f t="shared" si="5"/>
        <v>5198</v>
      </c>
      <c r="F39" s="339">
        <f t="shared" si="5"/>
        <v>6688</v>
      </c>
      <c r="G39" s="464">
        <f t="shared" si="5"/>
        <v>24733</v>
      </c>
      <c r="H39" s="339">
        <f t="shared" si="5"/>
        <v>850</v>
      </c>
      <c r="I39" s="339">
        <f t="shared" si="5"/>
        <v>2860</v>
      </c>
      <c r="J39" s="339">
        <f t="shared" si="5"/>
        <v>37432</v>
      </c>
      <c r="K39" s="339">
        <f t="shared" si="5"/>
        <v>27722</v>
      </c>
      <c r="L39" s="339">
        <f t="shared" si="5"/>
        <v>5381</v>
      </c>
      <c r="M39" s="339">
        <f t="shared" si="5"/>
        <v>19172</v>
      </c>
      <c r="N39" s="339">
        <f t="shared" si="5"/>
        <v>611</v>
      </c>
      <c r="O39" s="339">
        <f t="shared" si="5"/>
        <v>650</v>
      </c>
      <c r="P39" s="339">
        <f t="shared" si="5"/>
        <v>1540</v>
      </c>
      <c r="Q39" s="339">
        <f t="shared" si="5"/>
        <v>408</v>
      </c>
      <c r="R39" s="339">
        <f aca="true" t="shared" si="6" ref="R39:AC39">SUM(R31,R35,R36,R37,R38)</f>
        <v>3211</v>
      </c>
      <c r="S39" s="339">
        <f t="shared" si="6"/>
        <v>965</v>
      </c>
      <c r="T39" s="339">
        <f t="shared" si="6"/>
        <v>9189</v>
      </c>
      <c r="U39" s="339">
        <f t="shared" si="6"/>
        <v>5383</v>
      </c>
      <c r="V39" s="339">
        <f t="shared" si="6"/>
        <v>7583</v>
      </c>
      <c r="W39" s="397">
        <f t="shared" si="6"/>
        <v>8536</v>
      </c>
      <c r="X39" s="339">
        <f t="shared" si="6"/>
        <v>1563</v>
      </c>
      <c r="Y39" s="339">
        <f t="shared" si="6"/>
        <v>1436</v>
      </c>
      <c r="Z39" s="339">
        <f t="shared" si="6"/>
        <v>1181</v>
      </c>
      <c r="AA39" s="339">
        <f t="shared" si="6"/>
        <v>6805</v>
      </c>
      <c r="AB39" s="339">
        <f t="shared" si="6"/>
        <v>10034</v>
      </c>
      <c r="AC39" s="339">
        <f t="shared" si="6"/>
        <v>24474</v>
      </c>
      <c r="AD39" s="449">
        <f aca="true" t="shared" si="7" ref="AD39:AI39">SUM(AD31,AD35,AD36,AD37)</f>
        <v>532</v>
      </c>
      <c r="AE39" s="450">
        <f t="shared" si="7"/>
        <v>56</v>
      </c>
      <c r="AF39" s="451">
        <f t="shared" si="7"/>
        <v>4281</v>
      </c>
      <c r="AG39" s="452">
        <f t="shared" si="7"/>
        <v>4288</v>
      </c>
      <c r="AH39" s="452">
        <f t="shared" si="7"/>
        <v>13</v>
      </c>
      <c r="AI39" s="452">
        <f t="shared" si="7"/>
        <v>15</v>
      </c>
      <c r="AJ39" s="349">
        <f>SUM(AJ31,AJ35,AJ36,AJ37,AJ38)</f>
        <v>231408</v>
      </c>
      <c r="AK39" s="442">
        <f t="shared" si="0"/>
        <v>1</v>
      </c>
    </row>
    <row r="40" spans="1:36" ht="13.5" thickBot="1">
      <c r="A40" s="492"/>
      <c r="B40" s="272" t="s">
        <v>57</v>
      </c>
      <c r="C40" s="475">
        <f>+C39/$AJ$39</f>
        <v>0.033866590610523405</v>
      </c>
      <c r="D40" s="428">
        <f aca="true" t="shared" si="8" ref="D40:AJ40">+D39/$AJ$39</f>
        <v>0.0033749913572564474</v>
      </c>
      <c r="E40" s="428">
        <f t="shared" si="8"/>
        <v>0.02246249049298209</v>
      </c>
      <c r="F40" s="428">
        <f t="shared" si="8"/>
        <v>0.028901334439604506</v>
      </c>
      <c r="G40" s="428">
        <f t="shared" si="8"/>
        <v>0.10688048814215585</v>
      </c>
      <c r="H40" s="428">
        <f t="shared" si="8"/>
        <v>0.0036731660098181565</v>
      </c>
      <c r="I40" s="428">
        <f t="shared" si="8"/>
        <v>0.012359123280094033</v>
      </c>
      <c r="J40" s="428">
        <f t="shared" si="8"/>
        <v>0.1617575883288391</v>
      </c>
      <c r="K40" s="428">
        <f t="shared" si="8"/>
        <v>0.11979706838138698</v>
      </c>
      <c r="L40" s="428">
        <f t="shared" si="8"/>
        <v>0.02325330152803706</v>
      </c>
      <c r="M40" s="428">
        <f t="shared" si="8"/>
        <v>0.08284933969439259</v>
      </c>
      <c r="N40" s="428">
        <f t="shared" si="8"/>
        <v>0.002640358155292816</v>
      </c>
      <c r="O40" s="428">
        <f t="shared" si="8"/>
        <v>0.0028088916545668256</v>
      </c>
      <c r="P40" s="428">
        <f t="shared" si="8"/>
        <v>0.006654912535435249</v>
      </c>
      <c r="Q40" s="428">
        <f t="shared" si="8"/>
        <v>0.0017631196847127152</v>
      </c>
      <c r="R40" s="428">
        <f t="shared" si="8"/>
        <v>0.013875924773560118</v>
      </c>
      <c r="S40" s="428">
        <f t="shared" si="8"/>
        <v>0.004170123764087672</v>
      </c>
      <c r="T40" s="428">
        <f t="shared" si="8"/>
        <v>0.0397090852520224</v>
      </c>
      <c r="U40" s="428">
        <f t="shared" si="8"/>
        <v>0.023261944271589573</v>
      </c>
      <c r="V40" s="428">
        <f t="shared" si="8"/>
        <v>0.03276896217935421</v>
      </c>
      <c r="W40" s="467">
        <f t="shared" si="8"/>
        <v>0.036887229482126804</v>
      </c>
      <c r="X40" s="428">
        <f t="shared" si="8"/>
        <v>0.006754304086289151</v>
      </c>
      <c r="Y40" s="428">
        <f t="shared" si="8"/>
        <v>0.006205489870704557</v>
      </c>
      <c r="Z40" s="428">
        <f t="shared" si="8"/>
        <v>0.005103540067759109</v>
      </c>
      <c r="AA40" s="429">
        <f t="shared" si="8"/>
        <v>0.02940693493742654</v>
      </c>
      <c r="AB40" s="428">
        <f t="shared" si="8"/>
        <v>0.043360644402959274</v>
      </c>
      <c r="AC40" s="429">
        <f t="shared" si="8"/>
        <v>0.10576125285210537</v>
      </c>
      <c r="AD40" s="427">
        <f t="shared" si="8"/>
        <v>0.0022989697849685404</v>
      </c>
      <c r="AE40" s="430">
        <f t="shared" si="8"/>
        <v>0.00024199681947037268</v>
      </c>
      <c r="AF40" s="431">
        <f t="shared" si="8"/>
        <v>0.01849979257415474</v>
      </c>
      <c r="AG40" s="432">
        <f t="shared" si="8"/>
        <v>0.018530042176588536</v>
      </c>
      <c r="AH40" s="432">
        <f t="shared" si="8"/>
        <v>5.617783309133651E-05</v>
      </c>
      <c r="AI40" s="432"/>
      <c r="AJ40" s="431">
        <f t="shared" si="8"/>
        <v>1</v>
      </c>
    </row>
    <row r="41" spans="1:23" ht="12.75">
      <c r="A41" s="66"/>
      <c r="W41" s="468">
        <v>8536</v>
      </c>
    </row>
    <row r="42" ht="12.75">
      <c r="B42" s="66"/>
    </row>
  </sheetData>
  <sheetProtection/>
  <mergeCells count="2">
    <mergeCell ref="A2:AK2"/>
    <mergeCell ref="A4:A4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75" zoomScaleNormal="75" zoomScalePageLayoutView="0" workbookViewId="0" topLeftCell="A1">
      <selection activeCell="X13" sqref="X13"/>
    </sheetView>
  </sheetViews>
  <sheetFormatPr defaultColWidth="9.140625" defaultRowHeight="12.75"/>
  <cols>
    <col min="1" max="1" width="3.7109375" style="0" customWidth="1"/>
    <col min="2" max="2" width="7.7109375" style="70" customWidth="1"/>
    <col min="3" max="20" width="7.7109375" style="7" customWidth="1"/>
    <col min="21" max="21" width="7.7109375" style="68" customWidth="1"/>
    <col min="22" max="22" width="7.7109375" style="7" customWidth="1"/>
    <col min="23" max="23" width="11.140625" style="0" customWidth="1"/>
    <col min="24" max="24" width="11.7109375" style="0" customWidth="1"/>
  </cols>
  <sheetData>
    <row r="1" spans="2:22" s="4" customFormat="1" ht="15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spans="1:22" ht="15.75">
      <c r="A2" s="5" t="s">
        <v>59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</row>
    <row r="3" spans="1:22" ht="15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8"/>
    </row>
    <row r="4" spans="1:22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</row>
    <row r="5" spans="1:22" ht="16.5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</row>
    <row r="6" spans="1:22" s="14" customFormat="1" ht="15" customHeight="1" thickBot="1">
      <c r="A6" s="11"/>
      <c r="B6" s="12"/>
      <c r="C6" s="478" t="s">
        <v>2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80"/>
      <c r="U6" s="480"/>
      <c r="V6" s="13"/>
    </row>
    <row r="7" spans="1:22" s="20" customFormat="1" ht="12.75" thickBot="1">
      <c r="A7" s="15"/>
      <c r="B7" s="16"/>
      <c r="C7" s="17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8" t="s">
        <v>16</v>
      </c>
      <c r="Q7" s="18" t="s">
        <v>17</v>
      </c>
      <c r="R7" s="17" t="s">
        <v>18</v>
      </c>
      <c r="S7" s="18" t="s">
        <v>19</v>
      </c>
      <c r="T7" s="18" t="s">
        <v>20</v>
      </c>
      <c r="U7" s="423" t="s">
        <v>53</v>
      </c>
      <c r="V7" s="19" t="s">
        <v>33</v>
      </c>
    </row>
    <row r="8" spans="1:22" s="40" customFormat="1" ht="19.5" customHeight="1">
      <c r="A8" s="476" t="s">
        <v>36</v>
      </c>
      <c r="B8" s="35" t="s">
        <v>3</v>
      </c>
      <c r="C8" s="36"/>
      <c r="D8" s="37">
        <v>54</v>
      </c>
      <c r="E8" s="37">
        <v>273</v>
      </c>
      <c r="F8" s="37">
        <v>24</v>
      </c>
      <c r="G8" s="37">
        <v>316</v>
      </c>
      <c r="H8" s="37">
        <v>392</v>
      </c>
      <c r="I8" s="37">
        <v>112</v>
      </c>
      <c r="J8" s="37">
        <v>170</v>
      </c>
      <c r="K8" s="37">
        <v>0</v>
      </c>
      <c r="L8" s="37">
        <v>289</v>
      </c>
      <c r="M8" s="37">
        <v>7</v>
      </c>
      <c r="N8" s="37">
        <v>47</v>
      </c>
      <c r="O8" s="37">
        <v>1</v>
      </c>
      <c r="P8" s="37">
        <v>27</v>
      </c>
      <c r="Q8" s="37">
        <v>511</v>
      </c>
      <c r="R8" s="38">
        <v>0</v>
      </c>
      <c r="S8" s="37">
        <v>0</v>
      </c>
      <c r="T8" s="39">
        <v>12</v>
      </c>
      <c r="U8" s="276">
        <v>18</v>
      </c>
      <c r="V8" s="26">
        <f>SUM(C8:U8)</f>
        <v>2253</v>
      </c>
    </row>
    <row r="9" spans="1:22" s="40" customFormat="1" ht="19.5" customHeight="1">
      <c r="A9" s="477"/>
      <c r="B9" s="42" t="s">
        <v>4</v>
      </c>
      <c r="C9" s="43">
        <v>45</v>
      </c>
      <c r="D9" s="53"/>
      <c r="E9" s="44">
        <v>201</v>
      </c>
      <c r="F9" s="44">
        <v>6</v>
      </c>
      <c r="G9" s="44">
        <v>148</v>
      </c>
      <c r="H9" s="44">
        <v>216</v>
      </c>
      <c r="I9" s="44">
        <v>51</v>
      </c>
      <c r="J9" s="44">
        <v>44</v>
      </c>
      <c r="K9" s="44">
        <v>0</v>
      </c>
      <c r="L9" s="44">
        <v>82</v>
      </c>
      <c r="M9" s="44">
        <v>9</v>
      </c>
      <c r="N9" s="44">
        <v>10</v>
      </c>
      <c r="O9" s="44">
        <v>0</v>
      </c>
      <c r="P9" s="44">
        <v>2</v>
      </c>
      <c r="Q9" s="44">
        <v>425</v>
      </c>
      <c r="R9" s="45">
        <v>0</v>
      </c>
      <c r="S9" s="44">
        <v>0</v>
      </c>
      <c r="T9" s="46">
        <v>6</v>
      </c>
      <c r="U9" s="277">
        <v>3</v>
      </c>
      <c r="V9" s="34">
        <f aca="true" t="shared" si="0" ref="V9:V26">SUM(C9:U9)</f>
        <v>1248</v>
      </c>
    </row>
    <row r="10" spans="1:22" s="40" customFormat="1" ht="19.5" customHeight="1">
      <c r="A10" s="477"/>
      <c r="B10" s="42" t="s">
        <v>5</v>
      </c>
      <c r="C10" s="43">
        <v>242</v>
      </c>
      <c r="D10" s="44">
        <v>137</v>
      </c>
      <c r="E10" s="53"/>
      <c r="F10" s="44">
        <v>105</v>
      </c>
      <c r="G10" s="44">
        <v>936</v>
      </c>
      <c r="H10" s="44">
        <v>2189</v>
      </c>
      <c r="I10" s="44">
        <v>466</v>
      </c>
      <c r="J10" s="44">
        <v>702</v>
      </c>
      <c r="K10" s="44">
        <v>0</v>
      </c>
      <c r="L10" s="44">
        <v>501</v>
      </c>
      <c r="M10" s="44">
        <v>87</v>
      </c>
      <c r="N10" s="44">
        <v>173</v>
      </c>
      <c r="O10" s="44">
        <v>46</v>
      </c>
      <c r="P10" s="44">
        <v>115</v>
      </c>
      <c r="Q10" s="44">
        <v>3017</v>
      </c>
      <c r="R10" s="45">
        <v>0</v>
      </c>
      <c r="S10" s="44">
        <v>1</v>
      </c>
      <c r="T10" s="46">
        <v>26</v>
      </c>
      <c r="U10" s="277">
        <v>32</v>
      </c>
      <c r="V10" s="34">
        <f t="shared" si="0"/>
        <v>8775</v>
      </c>
    </row>
    <row r="11" spans="1:22" s="40" customFormat="1" ht="19.5" customHeight="1">
      <c r="A11" s="477"/>
      <c r="B11" s="42" t="s">
        <v>6</v>
      </c>
      <c r="C11" s="43">
        <v>83</v>
      </c>
      <c r="D11" s="44">
        <v>20</v>
      </c>
      <c r="E11" s="44">
        <v>186</v>
      </c>
      <c r="F11" s="53"/>
      <c r="G11" s="44">
        <v>40</v>
      </c>
      <c r="H11" s="44">
        <v>241</v>
      </c>
      <c r="I11" s="44">
        <v>37</v>
      </c>
      <c r="J11" s="44">
        <v>91</v>
      </c>
      <c r="K11" s="44">
        <v>0</v>
      </c>
      <c r="L11" s="44">
        <v>112</v>
      </c>
      <c r="M11" s="44">
        <v>16</v>
      </c>
      <c r="N11" s="40">
        <v>14</v>
      </c>
      <c r="O11" s="44">
        <v>0</v>
      </c>
      <c r="P11" s="44">
        <v>11</v>
      </c>
      <c r="Q11" s="44">
        <v>379</v>
      </c>
      <c r="R11" s="45">
        <v>0</v>
      </c>
      <c r="S11" s="44">
        <v>0</v>
      </c>
      <c r="T11" s="46">
        <v>1</v>
      </c>
      <c r="U11" s="277">
        <v>2</v>
      </c>
      <c r="V11" s="34">
        <f t="shared" si="0"/>
        <v>1233</v>
      </c>
    </row>
    <row r="12" spans="1:22" s="40" customFormat="1" ht="19.5" customHeight="1">
      <c r="A12" s="477"/>
      <c r="B12" s="42" t="s">
        <v>7</v>
      </c>
      <c r="C12" s="43">
        <v>338</v>
      </c>
      <c r="D12" s="44">
        <v>121</v>
      </c>
      <c r="E12" s="44">
        <v>624</v>
      </c>
      <c r="F12" s="44">
        <v>32</v>
      </c>
      <c r="G12" s="53"/>
      <c r="H12" s="44">
        <v>1275</v>
      </c>
      <c r="I12" s="44">
        <v>222</v>
      </c>
      <c r="J12" s="44">
        <v>622</v>
      </c>
      <c r="K12" s="44">
        <v>0</v>
      </c>
      <c r="L12" s="44">
        <v>366</v>
      </c>
      <c r="M12" s="44">
        <v>28</v>
      </c>
      <c r="N12" s="44">
        <v>119</v>
      </c>
      <c r="O12" s="44">
        <v>4</v>
      </c>
      <c r="P12" s="44">
        <v>53</v>
      </c>
      <c r="Q12" s="44">
        <v>1716</v>
      </c>
      <c r="R12" s="45">
        <v>0</v>
      </c>
      <c r="S12" s="44">
        <v>0</v>
      </c>
      <c r="T12" s="46">
        <v>4</v>
      </c>
      <c r="U12" s="277">
        <v>24</v>
      </c>
      <c r="V12" s="34">
        <f t="shared" si="0"/>
        <v>5548</v>
      </c>
    </row>
    <row r="13" spans="1:22" s="40" customFormat="1" ht="19.5" customHeight="1">
      <c r="A13" s="477"/>
      <c r="B13" s="42" t="s">
        <v>8</v>
      </c>
      <c r="C13" s="43">
        <v>211</v>
      </c>
      <c r="D13" s="44">
        <v>92</v>
      </c>
      <c r="E13" s="44">
        <v>1589</v>
      </c>
      <c r="F13" s="44">
        <v>128</v>
      </c>
      <c r="G13" s="44">
        <v>1284</v>
      </c>
      <c r="H13" s="53"/>
      <c r="I13" s="44">
        <v>427</v>
      </c>
      <c r="J13" s="44">
        <v>452</v>
      </c>
      <c r="K13" s="44">
        <v>0</v>
      </c>
      <c r="L13" s="44">
        <v>268</v>
      </c>
      <c r="M13" s="44">
        <v>74</v>
      </c>
      <c r="N13" s="44">
        <v>158</v>
      </c>
      <c r="O13" s="44">
        <v>16</v>
      </c>
      <c r="P13" s="44">
        <v>99</v>
      </c>
      <c r="Q13" s="44">
        <v>3900</v>
      </c>
      <c r="R13" s="45">
        <v>0</v>
      </c>
      <c r="S13" s="44">
        <v>0</v>
      </c>
      <c r="T13" s="46">
        <v>18</v>
      </c>
      <c r="U13" s="277">
        <v>32</v>
      </c>
      <c r="V13" s="34">
        <f t="shared" si="0"/>
        <v>8748</v>
      </c>
    </row>
    <row r="14" spans="1:22" s="40" customFormat="1" ht="19.5" customHeight="1">
      <c r="A14" s="477"/>
      <c r="B14" s="42" t="s">
        <v>9</v>
      </c>
      <c r="C14" s="43">
        <v>99</v>
      </c>
      <c r="D14" s="44">
        <v>9</v>
      </c>
      <c r="E14" s="44">
        <v>284</v>
      </c>
      <c r="F14" s="44">
        <v>20</v>
      </c>
      <c r="G14" s="44">
        <v>111</v>
      </c>
      <c r="H14" s="44">
        <v>346</v>
      </c>
      <c r="I14" s="53"/>
      <c r="J14" s="44">
        <v>85</v>
      </c>
      <c r="K14" s="44">
        <v>0</v>
      </c>
      <c r="L14" s="44">
        <v>47</v>
      </c>
      <c r="M14" s="44">
        <v>13</v>
      </c>
      <c r="N14" s="44">
        <v>6</v>
      </c>
      <c r="O14" s="44">
        <v>7</v>
      </c>
      <c r="P14" s="44">
        <v>7</v>
      </c>
      <c r="Q14" s="44">
        <v>144</v>
      </c>
      <c r="R14" s="45">
        <v>0</v>
      </c>
      <c r="S14" s="44">
        <v>0</v>
      </c>
      <c r="T14" s="46">
        <v>2</v>
      </c>
      <c r="U14" s="277">
        <v>2</v>
      </c>
      <c r="V14" s="34">
        <f t="shared" si="0"/>
        <v>1182</v>
      </c>
    </row>
    <row r="15" spans="1:22" s="40" customFormat="1" ht="19.5" customHeight="1">
      <c r="A15" s="477"/>
      <c r="B15" s="42" t="s">
        <v>10</v>
      </c>
      <c r="C15" s="43">
        <v>322</v>
      </c>
      <c r="D15" s="44">
        <v>80</v>
      </c>
      <c r="E15" s="44">
        <v>769</v>
      </c>
      <c r="F15" s="44">
        <v>53</v>
      </c>
      <c r="G15" s="44">
        <v>801</v>
      </c>
      <c r="H15" s="44">
        <v>1093</v>
      </c>
      <c r="I15" s="44">
        <v>167</v>
      </c>
      <c r="J15" s="53"/>
      <c r="K15" s="44">
        <v>1</v>
      </c>
      <c r="L15" s="44">
        <v>301</v>
      </c>
      <c r="M15" s="44">
        <v>60</v>
      </c>
      <c r="N15" s="44">
        <v>79</v>
      </c>
      <c r="O15" s="44">
        <v>5</v>
      </c>
      <c r="P15" s="44">
        <v>55</v>
      </c>
      <c r="Q15" s="44">
        <v>1334</v>
      </c>
      <c r="R15" s="45">
        <v>0</v>
      </c>
      <c r="S15" s="44">
        <v>0</v>
      </c>
      <c r="T15" s="46">
        <v>19</v>
      </c>
      <c r="U15" s="277">
        <v>30</v>
      </c>
      <c r="V15" s="34">
        <f t="shared" si="0"/>
        <v>5169</v>
      </c>
    </row>
    <row r="16" spans="1:22" s="40" customFormat="1" ht="19.5" customHeight="1">
      <c r="A16" s="477"/>
      <c r="B16" s="42" t="s">
        <v>11</v>
      </c>
      <c r="C16" s="41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280"/>
      <c r="S16" s="53"/>
      <c r="T16" s="281"/>
      <c r="U16" s="415"/>
      <c r="V16" s="34">
        <f t="shared" si="0"/>
        <v>0</v>
      </c>
    </row>
    <row r="17" spans="1:22" s="40" customFormat="1" ht="19.5" customHeight="1">
      <c r="A17" s="477"/>
      <c r="B17" s="42" t="s">
        <v>12</v>
      </c>
      <c r="C17" s="43">
        <v>267</v>
      </c>
      <c r="D17" s="44">
        <v>85</v>
      </c>
      <c r="E17" s="44">
        <v>432</v>
      </c>
      <c r="F17" s="44">
        <v>46</v>
      </c>
      <c r="G17" s="44">
        <v>374</v>
      </c>
      <c r="H17" s="44">
        <v>458</v>
      </c>
      <c r="I17" s="44">
        <v>86</v>
      </c>
      <c r="J17" s="44">
        <v>215</v>
      </c>
      <c r="K17" s="44">
        <v>0</v>
      </c>
      <c r="L17" s="53"/>
      <c r="M17" s="44">
        <v>18</v>
      </c>
      <c r="N17" s="44">
        <v>43</v>
      </c>
      <c r="O17" s="44">
        <v>27</v>
      </c>
      <c r="P17" s="44">
        <v>115</v>
      </c>
      <c r="Q17" s="44">
        <v>971</v>
      </c>
      <c r="R17" s="45">
        <v>0</v>
      </c>
      <c r="S17" s="44">
        <v>2</v>
      </c>
      <c r="T17" s="46">
        <v>42</v>
      </c>
      <c r="U17" s="277">
        <v>23</v>
      </c>
      <c r="V17" s="34">
        <f t="shared" si="0"/>
        <v>3204</v>
      </c>
    </row>
    <row r="18" spans="1:22" s="40" customFormat="1" ht="19.5" customHeight="1">
      <c r="A18" s="477"/>
      <c r="B18" s="47" t="s">
        <v>13</v>
      </c>
      <c r="C18" s="43">
        <v>32</v>
      </c>
      <c r="D18" s="44">
        <v>21</v>
      </c>
      <c r="E18" s="44">
        <v>87</v>
      </c>
      <c r="F18" s="44">
        <v>6</v>
      </c>
      <c r="G18" s="44">
        <v>113</v>
      </c>
      <c r="H18" s="44">
        <v>190</v>
      </c>
      <c r="I18" s="44">
        <v>27</v>
      </c>
      <c r="J18" s="44">
        <v>91</v>
      </c>
      <c r="K18" s="44">
        <v>0</v>
      </c>
      <c r="L18" s="44">
        <v>44</v>
      </c>
      <c r="M18" s="53"/>
      <c r="N18" s="44">
        <v>10</v>
      </c>
      <c r="O18" s="53"/>
      <c r="P18" s="53"/>
      <c r="Q18" s="44">
        <v>212</v>
      </c>
      <c r="R18" s="280"/>
      <c r="S18" s="53"/>
      <c r="T18" s="281"/>
      <c r="U18" s="415"/>
      <c r="V18" s="34">
        <f t="shared" si="0"/>
        <v>833</v>
      </c>
    </row>
    <row r="19" spans="1:22" s="40" customFormat="1" ht="19.5" customHeight="1">
      <c r="A19" s="477"/>
      <c r="B19" s="42" t="s">
        <v>14</v>
      </c>
      <c r="C19" s="43">
        <v>97</v>
      </c>
      <c r="D19" s="44">
        <v>24</v>
      </c>
      <c r="E19" s="44">
        <v>88</v>
      </c>
      <c r="F19" s="44">
        <v>11</v>
      </c>
      <c r="G19" s="44">
        <v>122</v>
      </c>
      <c r="H19" s="44">
        <v>188</v>
      </c>
      <c r="I19" s="44">
        <v>36</v>
      </c>
      <c r="J19" s="44">
        <v>102</v>
      </c>
      <c r="K19" s="44">
        <v>0</v>
      </c>
      <c r="L19" s="44">
        <v>57</v>
      </c>
      <c r="M19" s="44">
        <v>8</v>
      </c>
      <c r="N19" s="53"/>
      <c r="O19" s="44">
        <v>1</v>
      </c>
      <c r="P19" s="44">
        <v>15</v>
      </c>
      <c r="Q19" s="44">
        <v>239</v>
      </c>
      <c r="R19" s="45">
        <v>0</v>
      </c>
      <c r="S19" s="44">
        <v>0</v>
      </c>
      <c r="T19" s="46">
        <v>0</v>
      </c>
      <c r="U19" s="277">
        <v>10</v>
      </c>
      <c r="V19" s="34">
        <f t="shared" si="0"/>
        <v>998</v>
      </c>
    </row>
    <row r="20" spans="1:22" s="40" customFormat="1" ht="19.5" customHeight="1">
      <c r="A20" s="477"/>
      <c r="B20" s="42" t="s">
        <v>37</v>
      </c>
      <c r="C20" s="43">
        <v>34</v>
      </c>
      <c r="D20" s="44">
        <v>8</v>
      </c>
      <c r="E20" s="44">
        <v>276</v>
      </c>
      <c r="F20" s="44">
        <v>7</v>
      </c>
      <c r="G20" s="44">
        <v>16</v>
      </c>
      <c r="H20" s="44">
        <v>101</v>
      </c>
      <c r="I20" s="44">
        <v>18</v>
      </c>
      <c r="J20" s="44">
        <v>21</v>
      </c>
      <c r="K20" s="44">
        <v>0</v>
      </c>
      <c r="L20" s="44">
        <v>93</v>
      </c>
      <c r="M20" s="53"/>
      <c r="N20" s="44">
        <v>4</v>
      </c>
      <c r="O20" s="53"/>
      <c r="P20" s="53"/>
      <c r="Q20" s="44">
        <v>181</v>
      </c>
      <c r="R20" s="280"/>
      <c r="S20" s="53"/>
      <c r="T20" s="281"/>
      <c r="U20" s="415"/>
      <c r="V20" s="34">
        <f t="shared" si="0"/>
        <v>759</v>
      </c>
    </row>
    <row r="21" spans="1:22" s="40" customFormat="1" ht="19.5" customHeight="1">
      <c r="A21" s="477"/>
      <c r="B21" s="42" t="s">
        <v>16</v>
      </c>
      <c r="C21" s="43">
        <v>58</v>
      </c>
      <c r="D21" s="44">
        <v>19</v>
      </c>
      <c r="E21" s="44">
        <v>229</v>
      </c>
      <c r="F21" s="44">
        <v>6</v>
      </c>
      <c r="G21" s="44">
        <v>73</v>
      </c>
      <c r="H21" s="44">
        <v>192</v>
      </c>
      <c r="I21" s="44">
        <v>24</v>
      </c>
      <c r="J21" s="44">
        <v>39</v>
      </c>
      <c r="K21" s="44">
        <v>0</v>
      </c>
      <c r="L21" s="44">
        <v>163</v>
      </c>
      <c r="M21" s="53"/>
      <c r="N21" s="44">
        <v>15</v>
      </c>
      <c r="O21" s="53"/>
      <c r="P21" s="53"/>
      <c r="Q21" s="44">
        <v>254</v>
      </c>
      <c r="R21" s="280"/>
      <c r="S21" s="53"/>
      <c r="T21" s="281"/>
      <c r="U21" s="415"/>
      <c r="V21" s="34">
        <f t="shared" si="0"/>
        <v>1072</v>
      </c>
    </row>
    <row r="22" spans="1:22" s="40" customFormat="1" ht="19.5" customHeight="1">
      <c r="A22" s="477"/>
      <c r="B22" s="42" t="s">
        <v>17</v>
      </c>
      <c r="C22" s="43">
        <v>345</v>
      </c>
      <c r="D22" s="44">
        <v>214</v>
      </c>
      <c r="E22" s="44">
        <v>1642</v>
      </c>
      <c r="F22" s="44">
        <v>153</v>
      </c>
      <c r="G22" s="44">
        <v>1010</v>
      </c>
      <c r="H22" s="44">
        <v>3397</v>
      </c>
      <c r="I22" s="44">
        <v>127</v>
      </c>
      <c r="J22" s="44">
        <v>696</v>
      </c>
      <c r="K22" s="44">
        <v>0</v>
      </c>
      <c r="L22" s="44">
        <v>655</v>
      </c>
      <c r="M22" s="44">
        <v>67</v>
      </c>
      <c r="N22" s="44">
        <v>120</v>
      </c>
      <c r="O22" s="44">
        <v>47</v>
      </c>
      <c r="P22" s="44">
        <v>124</v>
      </c>
      <c r="Q22" s="53"/>
      <c r="R22" s="45">
        <v>0</v>
      </c>
      <c r="S22" s="44">
        <v>0</v>
      </c>
      <c r="T22" s="46">
        <v>25</v>
      </c>
      <c r="U22" s="277">
        <v>18</v>
      </c>
      <c r="V22" s="34">
        <f t="shared" si="0"/>
        <v>8640</v>
      </c>
    </row>
    <row r="23" spans="1:22" s="40" customFormat="1" ht="19.5" customHeight="1">
      <c r="A23" s="477"/>
      <c r="B23" s="42" t="s">
        <v>18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280"/>
      <c r="S23" s="53"/>
      <c r="T23" s="281"/>
      <c r="U23" s="415"/>
      <c r="V23" s="34">
        <f t="shared" si="0"/>
        <v>0</v>
      </c>
    </row>
    <row r="24" spans="1:22" s="40" customFormat="1" ht="19.5" customHeight="1">
      <c r="A24" s="477"/>
      <c r="B24" s="42" t="s">
        <v>19</v>
      </c>
      <c r="C24" s="43">
        <v>0</v>
      </c>
      <c r="D24" s="44">
        <v>2</v>
      </c>
      <c r="E24" s="44">
        <v>9</v>
      </c>
      <c r="F24" s="44">
        <v>0</v>
      </c>
      <c r="G24" s="44">
        <v>3</v>
      </c>
      <c r="H24" s="44">
        <v>13</v>
      </c>
      <c r="I24" s="44">
        <v>0</v>
      </c>
      <c r="J24" s="44">
        <v>0</v>
      </c>
      <c r="K24" s="44">
        <v>0</v>
      </c>
      <c r="L24" s="44">
        <v>1</v>
      </c>
      <c r="M24" s="53"/>
      <c r="N24" s="44">
        <v>0</v>
      </c>
      <c r="O24" s="53"/>
      <c r="P24" s="53"/>
      <c r="Q24" s="44">
        <v>4</v>
      </c>
      <c r="R24" s="280"/>
      <c r="S24" s="53"/>
      <c r="T24" s="281"/>
      <c r="U24" s="415"/>
      <c r="V24" s="34">
        <f t="shared" si="0"/>
        <v>32</v>
      </c>
    </row>
    <row r="25" spans="1:22" s="40" customFormat="1" ht="19.5" customHeight="1">
      <c r="A25" s="477"/>
      <c r="B25" s="42" t="s">
        <v>20</v>
      </c>
      <c r="C25" s="43">
        <v>15</v>
      </c>
      <c r="D25" s="44">
        <v>23</v>
      </c>
      <c r="E25" s="44">
        <v>124</v>
      </c>
      <c r="F25" s="44">
        <v>5</v>
      </c>
      <c r="G25" s="44">
        <v>27</v>
      </c>
      <c r="H25" s="44">
        <v>84</v>
      </c>
      <c r="I25" s="44">
        <v>9</v>
      </c>
      <c r="J25" s="44">
        <v>24</v>
      </c>
      <c r="K25" s="44">
        <v>0</v>
      </c>
      <c r="L25" s="44">
        <v>46</v>
      </c>
      <c r="M25" s="53"/>
      <c r="N25" s="44">
        <v>1</v>
      </c>
      <c r="O25" s="53"/>
      <c r="P25" s="53"/>
      <c r="Q25" s="44">
        <v>71</v>
      </c>
      <c r="R25" s="280"/>
      <c r="S25" s="53"/>
      <c r="T25" s="281"/>
      <c r="U25" s="415"/>
      <c r="V25" s="34">
        <f t="shared" si="0"/>
        <v>429</v>
      </c>
    </row>
    <row r="26" spans="1:22" s="40" customFormat="1" ht="19.5" customHeight="1" thickBot="1">
      <c r="A26" s="477"/>
      <c r="B26" s="42" t="s">
        <v>53</v>
      </c>
      <c r="C26" s="43">
        <v>12</v>
      </c>
      <c r="D26" s="44">
        <v>4</v>
      </c>
      <c r="E26" s="44">
        <v>53</v>
      </c>
      <c r="F26" s="44">
        <v>1</v>
      </c>
      <c r="G26" s="44">
        <v>18</v>
      </c>
      <c r="H26" s="44">
        <v>39</v>
      </c>
      <c r="I26" s="44">
        <v>6</v>
      </c>
      <c r="J26" s="44">
        <v>20</v>
      </c>
      <c r="K26" s="44">
        <v>0</v>
      </c>
      <c r="L26" s="44">
        <v>15</v>
      </c>
      <c r="M26" s="53"/>
      <c r="N26" s="44">
        <v>4</v>
      </c>
      <c r="O26" s="53"/>
      <c r="P26" s="53"/>
      <c r="Q26" s="44">
        <v>45</v>
      </c>
      <c r="R26" s="416"/>
      <c r="S26" s="417"/>
      <c r="T26" s="418"/>
      <c r="U26" s="278"/>
      <c r="V26" s="34">
        <f t="shared" si="0"/>
        <v>217</v>
      </c>
    </row>
    <row r="27" spans="1:22" s="63" customFormat="1" ht="19.5" customHeight="1" thickBot="1">
      <c r="A27" s="57"/>
      <c r="B27" s="58" t="s">
        <v>39</v>
      </c>
      <c r="C27" s="59">
        <f>SUM(C8:C26)</f>
        <v>2200</v>
      </c>
      <c r="D27" s="60">
        <f aca="true" t="shared" si="1" ref="D27:Q27">SUM(D8:D26)</f>
        <v>913</v>
      </c>
      <c r="E27" s="60">
        <f t="shared" si="1"/>
        <v>6866</v>
      </c>
      <c r="F27" s="60">
        <f t="shared" si="1"/>
        <v>603</v>
      </c>
      <c r="G27" s="60">
        <f t="shared" si="1"/>
        <v>5392</v>
      </c>
      <c r="H27" s="60">
        <f t="shared" si="1"/>
        <v>10414</v>
      </c>
      <c r="I27" s="60">
        <f t="shared" si="1"/>
        <v>1815</v>
      </c>
      <c r="J27" s="60">
        <f t="shared" si="1"/>
        <v>3374</v>
      </c>
      <c r="K27" s="60">
        <f t="shared" si="1"/>
        <v>1</v>
      </c>
      <c r="L27" s="60">
        <f t="shared" si="1"/>
        <v>3040</v>
      </c>
      <c r="M27" s="60">
        <f t="shared" si="1"/>
        <v>387</v>
      </c>
      <c r="N27" s="60">
        <f t="shared" si="1"/>
        <v>803</v>
      </c>
      <c r="O27" s="60">
        <f t="shared" si="1"/>
        <v>154</v>
      </c>
      <c r="P27" s="60">
        <f t="shared" si="1"/>
        <v>623</v>
      </c>
      <c r="Q27" s="60">
        <f t="shared" si="1"/>
        <v>13403</v>
      </c>
      <c r="R27" s="279">
        <f>SUM(R8:R26)</f>
        <v>0</v>
      </c>
      <c r="S27" s="275">
        <f>SUM(S8:S26)</f>
        <v>3</v>
      </c>
      <c r="T27" s="275">
        <f>SUM(T8:T26)</f>
        <v>155</v>
      </c>
      <c r="U27" s="275">
        <f>SUM(U8:U26)</f>
        <v>194</v>
      </c>
      <c r="V27" s="62">
        <f>SUM(V8:V26)</f>
        <v>50340</v>
      </c>
    </row>
    <row r="28" spans="2:22" s="64" customFormat="1" ht="12.75">
      <c r="B28" s="6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64" customFormat="1" ht="12.75">
      <c r="A29" s="66"/>
      <c r="B29" s="6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ht="12.75">
      <c r="B30" s="67"/>
    </row>
    <row r="31" ht="12.75">
      <c r="B31" s="69" t="s">
        <v>40</v>
      </c>
    </row>
    <row r="32" ht="12.75">
      <c r="B32" s="70" t="s">
        <v>41</v>
      </c>
    </row>
  </sheetData>
  <sheetProtection/>
  <mergeCells count="2">
    <mergeCell ref="A8:A26"/>
    <mergeCell ref="C6:U6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selection activeCell="T27" sqref="T27"/>
    </sheetView>
  </sheetViews>
  <sheetFormatPr defaultColWidth="9.140625" defaultRowHeight="12.75"/>
  <cols>
    <col min="1" max="1" width="3.7109375" style="0" customWidth="1"/>
    <col min="2" max="2" width="7.7109375" style="70" customWidth="1"/>
    <col min="3" max="21" width="7.7109375" style="7" customWidth="1"/>
    <col min="22" max="22" width="11.140625" style="0" customWidth="1"/>
    <col min="23" max="23" width="11.7109375" style="0" customWidth="1"/>
  </cols>
  <sheetData>
    <row r="1" spans="2:21" s="4" customFormat="1" ht="15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5" t="s">
        <v>60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5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</row>
    <row r="4" spans="1:21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</row>
    <row r="5" spans="1:21" ht="16.5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8"/>
    </row>
    <row r="6" spans="1:21" s="14" customFormat="1" ht="15" customHeight="1" thickBot="1">
      <c r="A6" s="11"/>
      <c r="B6" s="12"/>
      <c r="C6" s="478" t="s">
        <v>2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80"/>
      <c r="U6" s="13"/>
    </row>
    <row r="7" spans="1:21" s="20" customFormat="1" ht="12.75" thickBot="1">
      <c r="A7" s="15"/>
      <c r="B7" s="16"/>
      <c r="C7" s="17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8" t="s">
        <v>16</v>
      </c>
      <c r="Q7" s="18" t="s">
        <v>17</v>
      </c>
      <c r="R7" s="17" t="s">
        <v>18</v>
      </c>
      <c r="S7" s="18" t="s">
        <v>19</v>
      </c>
      <c r="T7" s="18" t="s">
        <v>20</v>
      </c>
      <c r="U7" s="19" t="s">
        <v>33</v>
      </c>
    </row>
    <row r="8" spans="1:21" s="40" customFormat="1" ht="19.5" customHeight="1">
      <c r="A8" s="476" t="s">
        <v>36</v>
      </c>
      <c r="B8" s="35" t="s">
        <v>3</v>
      </c>
      <c r="C8" s="36"/>
      <c r="D8" s="37">
        <v>90</v>
      </c>
      <c r="E8" s="40">
        <v>428</v>
      </c>
      <c r="F8" s="37">
        <v>52</v>
      </c>
      <c r="G8" s="37">
        <v>592</v>
      </c>
      <c r="H8" s="37">
        <v>672</v>
      </c>
      <c r="I8" s="37">
        <v>300</v>
      </c>
      <c r="J8" s="37">
        <v>308</v>
      </c>
      <c r="K8" s="37">
        <v>0</v>
      </c>
      <c r="L8" s="37">
        <v>416</v>
      </c>
      <c r="M8" s="37">
        <v>73</v>
      </c>
      <c r="N8" s="37">
        <v>83</v>
      </c>
      <c r="O8" s="37">
        <v>124</v>
      </c>
      <c r="P8" s="37">
        <v>147</v>
      </c>
      <c r="Q8" s="37">
        <v>761</v>
      </c>
      <c r="R8" s="420"/>
      <c r="S8" s="37">
        <v>0</v>
      </c>
      <c r="T8" s="39">
        <v>55</v>
      </c>
      <c r="U8" s="26">
        <f aca="true" t="shared" si="0" ref="U8:U26">SUM(C8:T8)</f>
        <v>4101</v>
      </c>
    </row>
    <row r="9" spans="1:21" s="40" customFormat="1" ht="19.5" customHeight="1">
      <c r="A9" s="477"/>
      <c r="B9" s="42" t="s">
        <v>4</v>
      </c>
      <c r="C9" s="43">
        <v>61</v>
      </c>
      <c r="D9" s="53"/>
      <c r="E9" s="40">
        <v>272</v>
      </c>
      <c r="F9" s="44">
        <v>20</v>
      </c>
      <c r="G9" s="44">
        <v>200</v>
      </c>
      <c r="H9" s="44">
        <v>230</v>
      </c>
      <c r="I9" s="44">
        <v>86</v>
      </c>
      <c r="J9" s="44">
        <v>64</v>
      </c>
      <c r="K9" s="44">
        <v>0</v>
      </c>
      <c r="L9" s="44">
        <v>96</v>
      </c>
      <c r="M9" s="44">
        <v>54</v>
      </c>
      <c r="N9" s="44">
        <v>34</v>
      </c>
      <c r="O9" s="44">
        <v>9</v>
      </c>
      <c r="P9" s="44">
        <v>34</v>
      </c>
      <c r="Q9" s="44">
        <v>548</v>
      </c>
      <c r="R9" s="280"/>
      <c r="S9" s="44">
        <v>4</v>
      </c>
      <c r="T9" s="46">
        <v>18</v>
      </c>
      <c r="U9" s="34">
        <f t="shared" si="0"/>
        <v>1730</v>
      </c>
    </row>
    <row r="10" spans="1:21" s="40" customFormat="1" ht="19.5" customHeight="1">
      <c r="A10" s="477"/>
      <c r="B10" s="42" t="s">
        <v>5</v>
      </c>
      <c r="C10" s="43">
        <v>295</v>
      </c>
      <c r="D10" s="44">
        <v>207</v>
      </c>
      <c r="E10" s="53"/>
      <c r="F10" s="44">
        <v>165</v>
      </c>
      <c r="G10" s="44">
        <v>1749</v>
      </c>
      <c r="H10" s="44">
        <v>2723</v>
      </c>
      <c r="I10" s="44">
        <v>739</v>
      </c>
      <c r="J10" s="44">
        <v>958</v>
      </c>
      <c r="K10" s="44">
        <v>0</v>
      </c>
      <c r="L10" s="44">
        <v>599</v>
      </c>
      <c r="M10" s="44">
        <v>193</v>
      </c>
      <c r="N10" s="44">
        <v>140</v>
      </c>
      <c r="O10" s="44">
        <v>343</v>
      </c>
      <c r="P10" s="44">
        <v>617</v>
      </c>
      <c r="Q10" s="44">
        <v>4148</v>
      </c>
      <c r="R10" s="280"/>
      <c r="S10" s="44">
        <v>10</v>
      </c>
      <c r="T10" s="46">
        <v>184</v>
      </c>
      <c r="U10" s="34">
        <f t="shared" si="0"/>
        <v>13070</v>
      </c>
    </row>
    <row r="11" spans="1:21" s="40" customFormat="1" ht="19.5" customHeight="1">
      <c r="A11" s="477"/>
      <c r="B11" s="42" t="s">
        <v>6</v>
      </c>
      <c r="C11" s="43">
        <v>95</v>
      </c>
      <c r="D11" s="44">
        <v>30</v>
      </c>
      <c r="E11" s="40">
        <v>188</v>
      </c>
      <c r="F11" s="53"/>
      <c r="G11" s="44">
        <v>131</v>
      </c>
      <c r="H11" s="44">
        <v>244</v>
      </c>
      <c r="I11" s="44">
        <v>33</v>
      </c>
      <c r="J11" s="44">
        <v>146</v>
      </c>
      <c r="K11" s="44">
        <v>0</v>
      </c>
      <c r="L11" s="44">
        <v>137</v>
      </c>
      <c r="M11" s="44">
        <v>40</v>
      </c>
      <c r="N11" s="40">
        <v>22</v>
      </c>
      <c r="O11" s="44">
        <v>49</v>
      </c>
      <c r="P11" s="44">
        <v>45</v>
      </c>
      <c r="Q11" s="44">
        <v>430</v>
      </c>
      <c r="R11" s="280"/>
      <c r="S11" s="44">
        <v>0</v>
      </c>
      <c r="T11" s="46">
        <v>11</v>
      </c>
      <c r="U11" s="34">
        <f t="shared" si="0"/>
        <v>1601</v>
      </c>
    </row>
    <row r="12" spans="1:21" s="40" customFormat="1" ht="19.5" customHeight="1">
      <c r="A12" s="477"/>
      <c r="B12" s="42" t="s">
        <v>7</v>
      </c>
      <c r="C12" s="43">
        <v>632</v>
      </c>
      <c r="D12" s="44">
        <v>234</v>
      </c>
      <c r="E12" s="40">
        <v>1368</v>
      </c>
      <c r="F12" s="44">
        <v>123</v>
      </c>
      <c r="G12" s="53"/>
      <c r="H12" s="44">
        <v>2240</v>
      </c>
      <c r="I12" s="44">
        <v>411</v>
      </c>
      <c r="J12" s="44">
        <v>1212</v>
      </c>
      <c r="K12" s="44">
        <v>0</v>
      </c>
      <c r="L12" s="44">
        <v>679</v>
      </c>
      <c r="M12" s="44">
        <v>183</v>
      </c>
      <c r="N12" s="44">
        <v>276</v>
      </c>
      <c r="O12" s="44">
        <v>137</v>
      </c>
      <c r="P12" s="44">
        <v>261</v>
      </c>
      <c r="Q12" s="44">
        <v>3013</v>
      </c>
      <c r="R12" s="280"/>
      <c r="S12" s="44">
        <v>3</v>
      </c>
      <c r="T12" s="46">
        <v>69</v>
      </c>
      <c r="U12" s="34">
        <f t="shared" si="0"/>
        <v>10841</v>
      </c>
    </row>
    <row r="13" spans="1:21" s="40" customFormat="1" ht="19.5" customHeight="1">
      <c r="A13" s="477"/>
      <c r="B13" s="42" t="s">
        <v>8</v>
      </c>
      <c r="C13" s="43">
        <v>257</v>
      </c>
      <c r="D13" s="44">
        <v>181</v>
      </c>
      <c r="E13" s="44">
        <v>1829</v>
      </c>
      <c r="F13" s="44">
        <v>135</v>
      </c>
      <c r="G13" s="44">
        <v>2042</v>
      </c>
      <c r="H13" s="53"/>
      <c r="I13" s="44">
        <v>709</v>
      </c>
      <c r="J13" s="44">
        <v>674</v>
      </c>
      <c r="K13" s="44">
        <v>1</v>
      </c>
      <c r="L13" s="44">
        <v>458</v>
      </c>
      <c r="M13" s="44">
        <v>210</v>
      </c>
      <c r="N13" s="44">
        <v>192</v>
      </c>
      <c r="O13" s="44">
        <v>203</v>
      </c>
      <c r="P13" s="44">
        <v>342</v>
      </c>
      <c r="Q13" s="44">
        <v>5175</v>
      </c>
      <c r="R13" s="280"/>
      <c r="S13" s="44">
        <v>6</v>
      </c>
      <c r="T13" s="46">
        <v>91</v>
      </c>
      <c r="U13" s="34">
        <f t="shared" si="0"/>
        <v>12505</v>
      </c>
    </row>
    <row r="14" spans="1:21" s="40" customFormat="1" ht="19.5" customHeight="1">
      <c r="A14" s="477"/>
      <c r="B14" s="42" t="s">
        <v>9</v>
      </c>
      <c r="C14" s="43">
        <v>87</v>
      </c>
      <c r="D14" s="44">
        <v>17</v>
      </c>
      <c r="E14" s="44">
        <v>380</v>
      </c>
      <c r="F14" s="44">
        <v>12</v>
      </c>
      <c r="G14" s="44">
        <v>183</v>
      </c>
      <c r="H14" s="44">
        <v>489</v>
      </c>
      <c r="I14" s="53"/>
      <c r="J14" s="44">
        <v>93</v>
      </c>
      <c r="K14" s="44">
        <v>0</v>
      </c>
      <c r="L14" s="44">
        <v>86</v>
      </c>
      <c r="M14" s="44">
        <v>38</v>
      </c>
      <c r="N14" s="44">
        <v>10</v>
      </c>
      <c r="O14" s="44">
        <v>32</v>
      </c>
      <c r="P14" s="44">
        <v>24</v>
      </c>
      <c r="Q14" s="44">
        <v>128</v>
      </c>
      <c r="R14" s="280"/>
      <c r="S14" s="44">
        <v>0</v>
      </c>
      <c r="T14" s="46">
        <v>5</v>
      </c>
      <c r="U14" s="34">
        <f t="shared" si="0"/>
        <v>1584</v>
      </c>
    </row>
    <row r="15" spans="1:21" s="40" customFormat="1" ht="19.5" customHeight="1">
      <c r="A15" s="477"/>
      <c r="B15" s="42" t="s">
        <v>10</v>
      </c>
      <c r="C15" s="43">
        <v>465</v>
      </c>
      <c r="D15" s="44">
        <v>175</v>
      </c>
      <c r="E15" s="44">
        <v>1299</v>
      </c>
      <c r="F15" s="44">
        <v>113</v>
      </c>
      <c r="G15" s="44">
        <v>1663</v>
      </c>
      <c r="H15" s="44">
        <v>1596</v>
      </c>
      <c r="I15" s="44">
        <v>268</v>
      </c>
      <c r="J15" s="53"/>
      <c r="K15" s="44">
        <v>0</v>
      </c>
      <c r="L15" s="44">
        <v>526</v>
      </c>
      <c r="M15" s="44">
        <v>209</v>
      </c>
      <c r="N15" s="44">
        <v>171</v>
      </c>
      <c r="O15" s="44">
        <v>122</v>
      </c>
      <c r="P15" s="44">
        <v>251</v>
      </c>
      <c r="Q15" s="44">
        <v>1953</v>
      </c>
      <c r="R15" s="280"/>
      <c r="S15" s="44">
        <v>5</v>
      </c>
      <c r="T15" s="46">
        <v>91</v>
      </c>
      <c r="U15" s="34">
        <f t="shared" si="0"/>
        <v>8907</v>
      </c>
    </row>
    <row r="16" spans="1:21" s="40" customFormat="1" ht="19.5" customHeight="1">
      <c r="A16" s="477"/>
      <c r="B16" s="42" t="s">
        <v>11</v>
      </c>
      <c r="C16" s="43">
        <v>8</v>
      </c>
      <c r="D16" s="44">
        <v>1</v>
      </c>
      <c r="E16" s="44">
        <v>5</v>
      </c>
      <c r="F16" s="44">
        <v>1</v>
      </c>
      <c r="G16" s="44">
        <v>1</v>
      </c>
      <c r="H16" s="44">
        <v>17</v>
      </c>
      <c r="I16" s="44">
        <v>0</v>
      </c>
      <c r="J16" s="44">
        <v>1</v>
      </c>
      <c r="K16" s="53"/>
      <c r="L16" s="44">
        <v>1</v>
      </c>
      <c r="M16" s="44">
        <v>9</v>
      </c>
      <c r="N16" s="44">
        <v>2</v>
      </c>
      <c r="O16" s="44">
        <v>0</v>
      </c>
      <c r="P16" s="44">
        <v>1</v>
      </c>
      <c r="Q16" s="44">
        <v>14</v>
      </c>
      <c r="R16" s="280"/>
      <c r="S16" s="44">
        <v>0</v>
      </c>
      <c r="T16" s="46">
        <v>0</v>
      </c>
      <c r="U16" s="34">
        <f t="shared" si="0"/>
        <v>61</v>
      </c>
    </row>
    <row r="17" spans="1:21" s="40" customFormat="1" ht="19.5" customHeight="1">
      <c r="A17" s="477"/>
      <c r="B17" s="42" t="s">
        <v>12</v>
      </c>
      <c r="C17" s="43">
        <v>220</v>
      </c>
      <c r="D17" s="44">
        <v>82</v>
      </c>
      <c r="E17" s="44">
        <v>456</v>
      </c>
      <c r="F17" s="44">
        <v>64</v>
      </c>
      <c r="G17" s="44">
        <v>484</v>
      </c>
      <c r="H17" s="44">
        <v>565</v>
      </c>
      <c r="I17" s="44">
        <v>146</v>
      </c>
      <c r="J17" s="44">
        <v>164</v>
      </c>
      <c r="K17" s="44">
        <v>0</v>
      </c>
      <c r="L17" s="53"/>
      <c r="M17" s="44">
        <v>59</v>
      </c>
      <c r="N17" s="44">
        <v>45</v>
      </c>
      <c r="O17" s="44">
        <v>132</v>
      </c>
      <c r="P17" s="44">
        <v>320</v>
      </c>
      <c r="Q17" s="44">
        <v>1285</v>
      </c>
      <c r="R17" s="280"/>
      <c r="S17" s="44">
        <v>9</v>
      </c>
      <c r="T17" s="46">
        <v>101</v>
      </c>
      <c r="U17" s="34">
        <f t="shared" si="0"/>
        <v>4132</v>
      </c>
    </row>
    <row r="18" spans="1:21" s="40" customFormat="1" ht="19.5" customHeight="1">
      <c r="A18" s="477"/>
      <c r="B18" s="47" t="s">
        <v>13</v>
      </c>
      <c r="C18" s="43">
        <v>70</v>
      </c>
      <c r="D18" s="44">
        <v>58</v>
      </c>
      <c r="E18" s="44">
        <v>172</v>
      </c>
      <c r="F18" s="44">
        <v>27</v>
      </c>
      <c r="G18" s="44">
        <v>353</v>
      </c>
      <c r="H18" s="44">
        <v>398</v>
      </c>
      <c r="I18" s="44">
        <v>89</v>
      </c>
      <c r="J18" s="44">
        <v>278</v>
      </c>
      <c r="K18" s="44">
        <v>3</v>
      </c>
      <c r="L18" s="44">
        <v>149</v>
      </c>
      <c r="M18" s="53"/>
      <c r="N18" s="44">
        <v>43</v>
      </c>
      <c r="O18" s="44">
        <v>41</v>
      </c>
      <c r="P18" s="44">
        <v>100</v>
      </c>
      <c r="Q18" s="44">
        <v>564</v>
      </c>
      <c r="R18" s="280"/>
      <c r="S18" s="44">
        <v>8</v>
      </c>
      <c r="T18" s="46">
        <v>31</v>
      </c>
      <c r="U18" s="34">
        <f t="shared" si="0"/>
        <v>2384</v>
      </c>
    </row>
    <row r="19" spans="1:21" s="40" customFormat="1" ht="19.5" customHeight="1">
      <c r="A19" s="477"/>
      <c r="B19" s="42" t="s">
        <v>14</v>
      </c>
      <c r="C19" s="43">
        <v>133</v>
      </c>
      <c r="D19" s="44">
        <v>44</v>
      </c>
      <c r="E19" s="44">
        <v>189</v>
      </c>
      <c r="F19" s="44">
        <v>12</v>
      </c>
      <c r="G19" s="44">
        <v>233</v>
      </c>
      <c r="H19" s="44">
        <v>244</v>
      </c>
      <c r="I19" s="44">
        <v>42</v>
      </c>
      <c r="J19" s="44">
        <v>149</v>
      </c>
      <c r="K19" s="44">
        <v>0</v>
      </c>
      <c r="L19" s="44">
        <v>116</v>
      </c>
      <c r="M19" s="44">
        <v>29</v>
      </c>
      <c r="N19" s="53"/>
      <c r="O19" s="44">
        <v>37</v>
      </c>
      <c r="P19" s="44">
        <v>46</v>
      </c>
      <c r="Q19" s="44">
        <v>382</v>
      </c>
      <c r="R19" s="280"/>
      <c r="S19" s="44">
        <v>0</v>
      </c>
      <c r="T19" s="46">
        <v>18</v>
      </c>
      <c r="U19" s="34">
        <f t="shared" si="0"/>
        <v>1674</v>
      </c>
    </row>
    <row r="20" spans="1:21" s="40" customFormat="1" ht="19.5" customHeight="1">
      <c r="A20" s="477"/>
      <c r="B20" s="42" t="s">
        <v>37</v>
      </c>
      <c r="C20" s="43">
        <v>117</v>
      </c>
      <c r="D20" s="44">
        <v>43</v>
      </c>
      <c r="E20" s="44">
        <v>502</v>
      </c>
      <c r="F20" s="44">
        <v>57</v>
      </c>
      <c r="G20" s="44">
        <v>111</v>
      </c>
      <c r="H20" s="44">
        <v>243</v>
      </c>
      <c r="I20" s="44">
        <v>121</v>
      </c>
      <c r="J20" s="44">
        <v>63</v>
      </c>
      <c r="K20" s="44">
        <v>0</v>
      </c>
      <c r="L20" s="44">
        <v>285</v>
      </c>
      <c r="M20" s="44">
        <v>83</v>
      </c>
      <c r="N20" s="44">
        <v>27</v>
      </c>
      <c r="O20" s="53"/>
      <c r="P20" s="44">
        <v>33</v>
      </c>
      <c r="Q20" s="44">
        <v>832</v>
      </c>
      <c r="R20" s="280"/>
      <c r="S20" s="44">
        <v>0</v>
      </c>
      <c r="T20" s="46">
        <v>21</v>
      </c>
      <c r="U20" s="34">
        <f t="shared" si="0"/>
        <v>2538</v>
      </c>
    </row>
    <row r="21" spans="1:21" s="40" customFormat="1" ht="19.5" customHeight="1">
      <c r="A21" s="477"/>
      <c r="B21" s="42" t="s">
        <v>16</v>
      </c>
      <c r="C21" s="43">
        <v>123</v>
      </c>
      <c r="D21" s="44">
        <v>22</v>
      </c>
      <c r="E21" s="44">
        <v>535</v>
      </c>
      <c r="F21" s="44">
        <v>23</v>
      </c>
      <c r="G21" s="44">
        <v>217</v>
      </c>
      <c r="H21" s="44">
        <v>434</v>
      </c>
      <c r="I21" s="44">
        <v>110</v>
      </c>
      <c r="J21" s="44">
        <v>93</v>
      </c>
      <c r="K21" s="44">
        <v>0</v>
      </c>
      <c r="L21" s="44">
        <v>319</v>
      </c>
      <c r="M21" s="44">
        <v>152</v>
      </c>
      <c r="N21" s="44">
        <v>26</v>
      </c>
      <c r="O21" s="44">
        <v>10</v>
      </c>
      <c r="P21" s="53"/>
      <c r="Q21" s="44">
        <v>837</v>
      </c>
      <c r="R21" s="280"/>
      <c r="S21" s="44">
        <v>2</v>
      </c>
      <c r="T21" s="46">
        <v>12</v>
      </c>
      <c r="U21" s="34">
        <f t="shared" si="0"/>
        <v>2915</v>
      </c>
    </row>
    <row r="22" spans="1:21" s="40" customFormat="1" ht="19.5" customHeight="1">
      <c r="A22" s="477"/>
      <c r="B22" s="42" t="s">
        <v>17</v>
      </c>
      <c r="C22" s="43">
        <v>307</v>
      </c>
      <c r="D22" s="44">
        <v>188</v>
      </c>
      <c r="E22" s="44">
        <v>1853</v>
      </c>
      <c r="F22" s="44">
        <v>175</v>
      </c>
      <c r="G22" s="44">
        <v>1640</v>
      </c>
      <c r="H22" s="44">
        <v>3794</v>
      </c>
      <c r="I22" s="44">
        <v>129</v>
      </c>
      <c r="J22" s="44">
        <v>711</v>
      </c>
      <c r="K22" s="44">
        <v>0</v>
      </c>
      <c r="L22" s="44">
        <v>698</v>
      </c>
      <c r="M22" s="44">
        <v>201</v>
      </c>
      <c r="N22" s="44">
        <v>144</v>
      </c>
      <c r="O22" s="44">
        <v>301</v>
      </c>
      <c r="P22" s="44">
        <v>313</v>
      </c>
      <c r="Q22" s="53"/>
      <c r="R22" s="280"/>
      <c r="S22" s="44">
        <v>2</v>
      </c>
      <c r="T22" s="46">
        <v>81</v>
      </c>
      <c r="U22" s="34">
        <f t="shared" si="0"/>
        <v>10537</v>
      </c>
    </row>
    <row r="23" spans="1:21" s="40" customFormat="1" ht="19.5" customHeight="1">
      <c r="A23" s="477"/>
      <c r="B23" s="42" t="s">
        <v>18</v>
      </c>
      <c r="C23" s="43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53"/>
      <c r="R23" s="280"/>
      <c r="S23" s="44">
        <v>0</v>
      </c>
      <c r="T23" s="46">
        <v>0</v>
      </c>
      <c r="U23" s="34">
        <f t="shared" si="0"/>
        <v>0</v>
      </c>
    </row>
    <row r="24" spans="1:21" s="40" customFormat="1" ht="19.5" customHeight="1">
      <c r="A24" s="477"/>
      <c r="B24" s="42" t="s">
        <v>19</v>
      </c>
      <c r="C24" s="43">
        <v>4</v>
      </c>
      <c r="D24" s="44">
        <v>16</v>
      </c>
      <c r="E24" s="44">
        <v>20</v>
      </c>
      <c r="F24" s="44">
        <v>1</v>
      </c>
      <c r="G24" s="44">
        <v>12</v>
      </c>
      <c r="H24" s="44">
        <v>24</v>
      </c>
      <c r="I24" s="44">
        <v>4</v>
      </c>
      <c r="J24" s="44">
        <v>8</v>
      </c>
      <c r="K24" s="44">
        <v>0</v>
      </c>
      <c r="L24" s="44">
        <v>8</v>
      </c>
      <c r="M24" s="44">
        <v>5</v>
      </c>
      <c r="N24" s="44">
        <v>1</v>
      </c>
      <c r="O24" s="44">
        <v>0</v>
      </c>
      <c r="P24" s="44">
        <v>6</v>
      </c>
      <c r="Q24" s="44">
        <v>8</v>
      </c>
      <c r="R24" s="280"/>
      <c r="S24" s="53"/>
      <c r="T24" s="46">
        <v>0</v>
      </c>
      <c r="U24" s="34">
        <f t="shared" si="0"/>
        <v>117</v>
      </c>
    </row>
    <row r="25" spans="1:21" s="40" customFormat="1" ht="19.5" customHeight="1">
      <c r="A25" s="477"/>
      <c r="B25" s="42" t="s">
        <v>20</v>
      </c>
      <c r="C25" s="43">
        <v>32</v>
      </c>
      <c r="D25" s="44">
        <v>45</v>
      </c>
      <c r="E25" s="44">
        <v>217</v>
      </c>
      <c r="F25" s="44">
        <v>16</v>
      </c>
      <c r="G25" s="44">
        <v>117</v>
      </c>
      <c r="H25" s="44">
        <v>179</v>
      </c>
      <c r="I25" s="44">
        <v>42</v>
      </c>
      <c r="J25" s="44">
        <v>53</v>
      </c>
      <c r="K25" s="44">
        <v>0</v>
      </c>
      <c r="L25" s="44">
        <v>107</v>
      </c>
      <c r="M25" s="44">
        <v>27</v>
      </c>
      <c r="N25" s="44">
        <v>23</v>
      </c>
      <c r="O25" s="44">
        <v>1</v>
      </c>
      <c r="P25" s="44">
        <v>9</v>
      </c>
      <c r="Q25" s="44">
        <v>297</v>
      </c>
      <c r="R25" s="280"/>
      <c r="S25" s="44">
        <v>0</v>
      </c>
      <c r="T25" s="53"/>
      <c r="U25" s="34">
        <f t="shared" si="0"/>
        <v>1165</v>
      </c>
    </row>
    <row r="26" spans="1:21" s="40" customFormat="1" ht="19.5" customHeight="1" thickBot="1">
      <c r="A26" s="477"/>
      <c r="B26" s="42" t="s">
        <v>38</v>
      </c>
      <c r="C26" s="43">
        <v>0</v>
      </c>
      <c r="D26" s="44">
        <v>0</v>
      </c>
      <c r="E26" s="44">
        <v>8</v>
      </c>
      <c r="F26" s="44">
        <v>0</v>
      </c>
      <c r="G26" s="44">
        <v>0</v>
      </c>
      <c r="H26" s="44">
        <v>1</v>
      </c>
      <c r="I26" s="44">
        <v>1</v>
      </c>
      <c r="J26" s="44">
        <v>0</v>
      </c>
      <c r="K26" s="44">
        <v>0</v>
      </c>
      <c r="L26" s="44">
        <v>1</v>
      </c>
      <c r="M26" s="44">
        <v>0</v>
      </c>
      <c r="N26" s="44">
        <v>0</v>
      </c>
      <c r="O26" s="44">
        <v>0</v>
      </c>
      <c r="P26" s="44">
        <v>0</v>
      </c>
      <c r="Q26" s="44">
        <v>1</v>
      </c>
      <c r="R26" s="416"/>
      <c r="S26" s="282">
        <v>0</v>
      </c>
      <c r="T26" s="283">
        <v>0</v>
      </c>
      <c r="U26" s="34">
        <f t="shared" si="0"/>
        <v>12</v>
      </c>
    </row>
    <row r="27" spans="1:21" s="63" customFormat="1" ht="19.5" customHeight="1" thickBot="1">
      <c r="A27" s="57"/>
      <c r="B27" s="58" t="s">
        <v>39</v>
      </c>
      <c r="C27" s="59">
        <f aca="true" t="shared" si="1" ref="C27:U27">SUM(C8:C26)</f>
        <v>2906</v>
      </c>
      <c r="D27" s="60">
        <f t="shared" si="1"/>
        <v>1433</v>
      </c>
      <c r="E27" s="60">
        <f t="shared" si="1"/>
        <v>9721</v>
      </c>
      <c r="F27" s="60">
        <f t="shared" si="1"/>
        <v>996</v>
      </c>
      <c r="G27" s="60">
        <f t="shared" si="1"/>
        <v>9728</v>
      </c>
      <c r="H27" s="60">
        <f t="shared" si="1"/>
        <v>14093</v>
      </c>
      <c r="I27" s="60">
        <f t="shared" si="1"/>
        <v>3230</v>
      </c>
      <c r="J27" s="60">
        <f t="shared" si="1"/>
        <v>4975</v>
      </c>
      <c r="K27" s="60">
        <f t="shared" si="1"/>
        <v>4</v>
      </c>
      <c r="L27" s="60">
        <f t="shared" si="1"/>
        <v>4681</v>
      </c>
      <c r="M27" s="60">
        <f>SUM(M8:M26)</f>
        <v>1565</v>
      </c>
      <c r="N27" s="60">
        <f t="shared" si="1"/>
        <v>1239</v>
      </c>
      <c r="O27" s="60">
        <f t="shared" si="1"/>
        <v>1541</v>
      </c>
      <c r="P27" s="60">
        <f t="shared" si="1"/>
        <v>2549</v>
      </c>
      <c r="Q27" s="60">
        <f t="shared" si="1"/>
        <v>20376</v>
      </c>
      <c r="R27" s="279">
        <f t="shared" si="1"/>
        <v>0</v>
      </c>
      <c r="S27" s="275">
        <f t="shared" si="1"/>
        <v>49</v>
      </c>
      <c r="T27" s="275">
        <f t="shared" si="1"/>
        <v>788</v>
      </c>
      <c r="U27" s="62">
        <f t="shared" si="1"/>
        <v>79874</v>
      </c>
    </row>
    <row r="28" spans="2:21" s="64" customFormat="1" ht="12.75">
      <c r="B28" s="6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64" customFormat="1" ht="12.75">
      <c r="A29" s="66"/>
      <c r="B29" s="6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>
      <c r="B30" s="67"/>
    </row>
    <row r="31" ht="12.75">
      <c r="B31" s="69" t="s">
        <v>40</v>
      </c>
    </row>
    <row r="32" ht="12.75">
      <c r="B32" s="70" t="s">
        <v>41</v>
      </c>
    </row>
  </sheetData>
  <sheetProtection/>
  <mergeCells count="2">
    <mergeCell ref="A8:A26"/>
    <mergeCell ref="C6:T6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75" zoomScaleNormal="75" zoomScalePageLayoutView="0" workbookViewId="0" topLeftCell="A1">
      <selection activeCell="H44" sqref="H44"/>
    </sheetView>
  </sheetViews>
  <sheetFormatPr defaultColWidth="9.140625" defaultRowHeight="12.75"/>
  <cols>
    <col min="1" max="1" width="3.7109375" style="0" customWidth="1"/>
    <col min="2" max="2" width="8.140625" style="70" customWidth="1"/>
    <col min="3" max="21" width="8.140625" style="7" customWidth="1"/>
    <col min="22" max="28" width="8.140625" style="68" customWidth="1"/>
    <col min="29" max="33" width="8.140625" style="7" customWidth="1"/>
    <col min="34" max="34" width="11.140625" style="0" customWidth="1"/>
    <col min="35" max="35" width="11.7109375" style="0" customWidth="1"/>
  </cols>
  <sheetData>
    <row r="1" spans="2:33" s="4" customFormat="1" ht="15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2"/>
      <c r="AD1" s="2"/>
      <c r="AE1" s="2"/>
      <c r="AF1" s="2"/>
      <c r="AG1" s="2"/>
    </row>
    <row r="2" spans="1:33" ht="15.75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8"/>
      <c r="AE2" s="8"/>
      <c r="AF2" s="8"/>
      <c r="AG2" s="8"/>
    </row>
    <row r="3" spans="1:33" ht="15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8"/>
      <c r="AE3" s="8"/>
      <c r="AF3" s="8"/>
      <c r="AG3" s="8"/>
    </row>
    <row r="4" spans="1:33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8"/>
      <c r="AE4" s="8"/>
      <c r="AF4" s="8"/>
      <c r="AG4" s="8"/>
    </row>
    <row r="5" spans="1:33" ht="16.5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8"/>
      <c r="AE5" s="8"/>
      <c r="AF5" s="8"/>
      <c r="AG5" s="8"/>
    </row>
    <row r="6" spans="1:33" s="14" customFormat="1" ht="15" customHeight="1" thickBot="1">
      <c r="A6" s="11"/>
      <c r="B6" s="12"/>
      <c r="C6" s="478" t="s">
        <v>2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2"/>
      <c r="AG6" s="13"/>
    </row>
    <row r="7" spans="1:33" s="20" customFormat="1" ht="12.75" thickBot="1">
      <c r="A7" s="15"/>
      <c r="B7" s="16"/>
      <c r="C7" s="17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8" t="s">
        <v>16</v>
      </c>
      <c r="Q7" s="18" t="s">
        <v>17</v>
      </c>
      <c r="R7" s="17" t="s">
        <v>18</v>
      </c>
      <c r="S7" s="18" t="s">
        <v>19</v>
      </c>
      <c r="T7" s="18" t="s">
        <v>20</v>
      </c>
      <c r="U7" s="19" t="s">
        <v>21</v>
      </c>
      <c r="V7" s="18" t="s">
        <v>22</v>
      </c>
      <c r="W7" s="18" t="s">
        <v>23</v>
      </c>
      <c r="X7" s="18" t="s">
        <v>24</v>
      </c>
      <c r="Y7" s="18" t="s">
        <v>25</v>
      </c>
      <c r="Z7" s="18" t="s">
        <v>26</v>
      </c>
      <c r="AA7" s="18" t="s">
        <v>27</v>
      </c>
      <c r="AB7" s="18" t="s">
        <v>28</v>
      </c>
      <c r="AC7" s="18" t="s">
        <v>29</v>
      </c>
      <c r="AD7" s="18" t="s">
        <v>30</v>
      </c>
      <c r="AE7" s="18" t="s">
        <v>31</v>
      </c>
      <c r="AF7" s="18" t="s">
        <v>32</v>
      </c>
      <c r="AG7" s="19" t="s">
        <v>33</v>
      </c>
    </row>
    <row r="8" spans="1:33" s="20" customFormat="1" ht="19.5" customHeight="1">
      <c r="A8" s="21"/>
      <c r="B8" s="22" t="s">
        <v>34</v>
      </c>
      <c r="C8" s="23"/>
      <c r="D8" s="24">
        <v>42</v>
      </c>
      <c r="E8" s="24">
        <v>166</v>
      </c>
      <c r="F8" s="24">
        <v>21</v>
      </c>
      <c r="G8" s="24">
        <v>403</v>
      </c>
      <c r="H8" s="24">
        <v>223</v>
      </c>
      <c r="I8" s="24">
        <v>67</v>
      </c>
      <c r="J8" s="24">
        <v>171</v>
      </c>
      <c r="K8" s="24">
        <v>0</v>
      </c>
      <c r="L8" s="24">
        <v>179</v>
      </c>
      <c r="M8" s="24">
        <v>36</v>
      </c>
      <c r="N8" s="24">
        <v>55</v>
      </c>
      <c r="O8" s="24">
        <v>61</v>
      </c>
      <c r="P8" s="24">
        <v>50</v>
      </c>
      <c r="Q8" s="24">
        <v>255</v>
      </c>
      <c r="R8" s="25">
        <v>0</v>
      </c>
      <c r="S8" s="24">
        <v>1</v>
      </c>
      <c r="T8" s="24">
        <v>13</v>
      </c>
      <c r="U8" s="26">
        <v>1743</v>
      </c>
      <c r="V8" s="25">
        <v>0</v>
      </c>
      <c r="W8" s="24">
        <v>5</v>
      </c>
      <c r="X8" s="24">
        <v>0</v>
      </c>
      <c r="Y8" s="24">
        <v>0</v>
      </c>
      <c r="Z8" s="24">
        <v>0</v>
      </c>
      <c r="AA8" s="24">
        <v>0</v>
      </c>
      <c r="AB8" s="24">
        <v>4</v>
      </c>
      <c r="AC8" s="24">
        <v>4</v>
      </c>
      <c r="AD8" s="24">
        <v>7</v>
      </c>
      <c r="AE8" s="24">
        <v>0</v>
      </c>
      <c r="AF8" s="24">
        <v>0</v>
      </c>
      <c r="AG8" s="26">
        <v>1763</v>
      </c>
    </row>
    <row r="9" spans="1:33" s="20" customFormat="1" ht="19.5" customHeight="1" thickBot="1">
      <c r="A9" s="27"/>
      <c r="B9" s="28" t="s">
        <v>35</v>
      </c>
      <c r="C9" s="29"/>
      <c r="D9" s="30">
        <v>55</v>
      </c>
      <c r="E9" s="30">
        <v>243</v>
      </c>
      <c r="F9" s="30">
        <v>40</v>
      </c>
      <c r="G9" s="30">
        <v>471</v>
      </c>
      <c r="H9" s="30">
        <v>558</v>
      </c>
      <c r="I9" s="30">
        <v>56</v>
      </c>
      <c r="J9" s="30">
        <v>187</v>
      </c>
      <c r="K9" s="30">
        <v>0</v>
      </c>
      <c r="L9" s="30">
        <v>261</v>
      </c>
      <c r="M9" s="30">
        <v>62</v>
      </c>
      <c r="N9" s="30">
        <v>92</v>
      </c>
      <c r="O9" s="30">
        <v>127</v>
      </c>
      <c r="P9" s="30">
        <v>96</v>
      </c>
      <c r="Q9" s="30">
        <v>303</v>
      </c>
      <c r="R9" s="31">
        <v>0</v>
      </c>
      <c r="S9" s="30">
        <v>2</v>
      </c>
      <c r="T9" s="32">
        <v>38</v>
      </c>
      <c r="U9" s="33">
        <v>2591</v>
      </c>
      <c r="V9" s="31">
        <v>0</v>
      </c>
      <c r="W9" s="30">
        <v>12</v>
      </c>
      <c r="X9" s="30">
        <v>0</v>
      </c>
      <c r="Y9" s="30">
        <v>0</v>
      </c>
      <c r="Z9" s="30">
        <v>4</v>
      </c>
      <c r="AA9" s="30">
        <v>0</v>
      </c>
      <c r="AB9" s="30">
        <v>8</v>
      </c>
      <c r="AC9" s="30">
        <v>22</v>
      </c>
      <c r="AD9" s="30">
        <v>3</v>
      </c>
      <c r="AE9" s="30">
        <v>1</v>
      </c>
      <c r="AF9" s="30">
        <v>0</v>
      </c>
      <c r="AG9" s="34">
        <v>2641</v>
      </c>
    </row>
    <row r="10" spans="1:33" s="40" customFormat="1" ht="19.5" customHeight="1">
      <c r="A10" s="476" t="s">
        <v>36</v>
      </c>
      <c r="B10" s="35" t="s">
        <v>3</v>
      </c>
      <c r="C10" s="36"/>
      <c r="D10" s="37">
        <v>97</v>
      </c>
      <c r="E10" s="37">
        <v>409</v>
      </c>
      <c r="F10" s="37">
        <v>61</v>
      </c>
      <c r="G10" s="37">
        <v>874</v>
      </c>
      <c r="H10" s="37">
        <v>781</v>
      </c>
      <c r="I10" s="37">
        <v>123</v>
      </c>
      <c r="J10" s="37">
        <v>358</v>
      </c>
      <c r="K10" s="37">
        <v>0</v>
      </c>
      <c r="L10" s="37">
        <v>440</v>
      </c>
      <c r="M10" s="37">
        <v>98</v>
      </c>
      <c r="N10" s="37">
        <v>147</v>
      </c>
      <c r="O10" s="37">
        <v>188</v>
      </c>
      <c r="P10" s="37">
        <v>146</v>
      </c>
      <c r="Q10" s="37">
        <v>558</v>
      </c>
      <c r="R10" s="38">
        <v>0</v>
      </c>
      <c r="S10" s="37">
        <v>3</v>
      </c>
      <c r="T10" s="39">
        <v>51</v>
      </c>
      <c r="U10" s="34">
        <v>4334</v>
      </c>
      <c r="V10" s="38">
        <v>0</v>
      </c>
      <c r="W10" s="37">
        <v>17</v>
      </c>
      <c r="X10" s="37">
        <v>0</v>
      </c>
      <c r="Y10" s="37">
        <v>0</v>
      </c>
      <c r="Z10" s="37">
        <v>4</v>
      </c>
      <c r="AA10" s="37">
        <v>0</v>
      </c>
      <c r="AB10" s="37">
        <v>12</v>
      </c>
      <c r="AC10" s="37">
        <v>26</v>
      </c>
      <c r="AD10" s="37">
        <v>10</v>
      </c>
      <c r="AE10" s="37">
        <v>1</v>
      </c>
      <c r="AF10" s="37">
        <v>0</v>
      </c>
      <c r="AG10" s="26">
        <v>4404</v>
      </c>
    </row>
    <row r="11" spans="1:33" s="40" customFormat="1" ht="19.5" customHeight="1">
      <c r="A11" s="477"/>
      <c r="B11" s="42" t="s">
        <v>4</v>
      </c>
      <c r="C11" s="43">
        <v>50</v>
      </c>
      <c r="D11" s="53"/>
      <c r="E11" s="44">
        <v>270</v>
      </c>
      <c r="F11" s="44">
        <v>18</v>
      </c>
      <c r="G11" s="44">
        <v>230</v>
      </c>
      <c r="H11" s="44">
        <v>224</v>
      </c>
      <c r="I11" s="44">
        <v>49</v>
      </c>
      <c r="J11" s="44">
        <v>89</v>
      </c>
      <c r="K11" s="44">
        <v>0</v>
      </c>
      <c r="L11" s="44">
        <v>130</v>
      </c>
      <c r="M11" s="44">
        <v>67</v>
      </c>
      <c r="N11" s="44">
        <v>11</v>
      </c>
      <c r="O11" s="44">
        <v>16</v>
      </c>
      <c r="P11" s="44">
        <v>25</v>
      </c>
      <c r="Q11" s="44">
        <v>507</v>
      </c>
      <c r="R11" s="45">
        <v>0</v>
      </c>
      <c r="S11" s="44">
        <v>13</v>
      </c>
      <c r="T11" s="44">
        <v>32</v>
      </c>
      <c r="U11" s="34">
        <v>1731</v>
      </c>
      <c r="V11" s="45">
        <v>0</v>
      </c>
      <c r="W11" s="44">
        <v>8</v>
      </c>
      <c r="X11" s="44">
        <v>2</v>
      </c>
      <c r="Y11" s="44">
        <v>0</v>
      </c>
      <c r="Z11" s="44">
        <v>0</v>
      </c>
      <c r="AA11" s="44">
        <v>0</v>
      </c>
      <c r="AB11" s="44">
        <v>5</v>
      </c>
      <c r="AC11" s="44">
        <v>5</v>
      </c>
      <c r="AD11" s="44">
        <v>13</v>
      </c>
      <c r="AE11" s="44">
        <v>0</v>
      </c>
      <c r="AF11" s="44">
        <v>0</v>
      </c>
      <c r="AG11" s="34">
        <v>1764</v>
      </c>
    </row>
    <row r="12" spans="1:33" s="40" customFormat="1" ht="19.5" customHeight="1">
      <c r="A12" s="477"/>
      <c r="B12" s="42" t="s">
        <v>5</v>
      </c>
      <c r="C12" s="43">
        <v>290</v>
      </c>
      <c r="D12" s="44">
        <v>284</v>
      </c>
      <c r="E12" s="53"/>
      <c r="F12" s="44">
        <v>158</v>
      </c>
      <c r="G12" s="44">
        <v>2619</v>
      </c>
      <c r="H12" s="44">
        <v>3148</v>
      </c>
      <c r="I12" s="44">
        <v>704</v>
      </c>
      <c r="J12" s="44">
        <v>1240</v>
      </c>
      <c r="K12" s="44">
        <v>7</v>
      </c>
      <c r="L12" s="44">
        <v>824</v>
      </c>
      <c r="M12" s="44">
        <v>281</v>
      </c>
      <c r="N12" s="44">
        <v>210</v>
      </c>
      <c r="O12" s="44">
        <v>459</v>
      </c>
      <c r="P12" s="44">
        <v>960</v>
      </c>
      <c r="Q12" s="44">
        <v>3928</v>
      </c>
      <c r="R12" s="45">
        <v>0</v>
      </c>
      <c r="S12" s="44">
        <v>24</v>
      </c>
      <c r="T12" s="44">
        <v>247</v>
      </c>
      <c r="U12" s="34">
        <v>15383</v>
      </c>
      <c r="V12" s="45">
        <v>0</v>
      </c>
      <c r="W12" s="44">
        <v>81</v>
      </c>
      <c r="X12" s="44">
        <v>7</v>
      </c>
      <c r="Y12" s="44">
        <v>2</v>
      </c>
      <c r="Z12" s="44">
        <v>7</v>
      </c>
      <c r="AA12" s="44">
        <v>13</v>
      </c>
      <c r="AB12" s="44">
        <v>78</v>
      </c>
      <c r="AC12" s="44">
        <v>119</v>
      </c>
      <c r="AD12" s="44">
        <v>12</v>
      </c>
      <c r="AE12" s="44">
        <v>0</v>
      </c>
      <c r="AF12" s="44">
        <v>13</v>
      </c>
      <c r="AG12" s="34">
        <v>15715</v>
      </c>
    </row>
    <row r="13" spans="1:33" s="40" customFormat="1" ht="19.5" customHeight="1">
      <c r="A13" s="477"/>
      <c r="B13" s="42" t="s">
        <v>6</v>
      </c>
      <c r="C13" s="43">
        <v>113</v>
      </c>
      <c r="D13" s="44">
        <v>48</v>
      </c>
      <c r="E13" s="44">
        <v>279</v>
      </c>
      <c r="F13" s="53"/>
      <c r="G13" s="44">
        <v>225</v>
      </c>
      <c r="H13" s="44">
        <v>355</v>
      </c>
      <c r="I13" s="44">
        <v>31</v>
      </c>
      <c r="J13" s="44">
        <v>195</v>
      </c>
      <c r="K13" s="44">
        <v>0</v>
      </c>
      <c r="L13" s="44">
        <v>128</v>
      </c>
      <c r="M13" s="44">
        <v>68</v>
      </c>
      <c r="N13" s="44">
        <v>43</v>
      </c>
      <c r="O13" s="44">
        <v>61</v>
      </c>
      <c r="P13" s="44">
        <v>68</v>
      </c>
      <c r="Q13" s="46">
        <v>249</v>
      </c>
      <c r="R13" s="45">
        <v>0</v>
      </c>
      <c r="S13" s="44">
        <v>0</v>
      </c>
      <c r="T13" s="44">
        <v>10</v>
      </c>
      <c r="U13" s="34">
        <v>1881</v>
      </c>
      <c r="V13" s="45">
        <v>0</v>
      </c>
      <c r="W13" s="44">
        <v>10</v>
      </c>
      <c r="X13" s="44">
        <v>0</v>
      </c>
      <c r="Y13" s="44">
        <v>2</v>
      </c>
      <c r="Z13" s="44">
        <v>0</v>
      </c>
      <c r="AA13" s="44">
        <v>0</v>
      </c>
      <c r="AB13" s="44">
        <v>12</v>
      </c>
      <c r="AC13" s="44">
        <v>8</v>
      </c>
      <c r="AD13" s="44">
        <v>5</v>
      </c>
      <c r="AE13" s="44">
        <v>0</v>
      </c>
      <c r="AF13" s="44">
        <v>0</v>
      </c>
      <c r="AG13" s="34">
        <v>1910</v>
      </c>
    </row>
    <row r="14" spans="1:33" s="40" customFormat="1" ht="19.5" customHeight="1">
      <c r="A14" s="477"/>
      <c r="B14" s="42" t="s">
        <v>7</v>
      </c>
      <c r="C14" s="43">
        <v>877</v>
      </c>
      <c r="D14" s="44">
        <v>382</v>
      </c>
      <c r="E14" s="44">
        <v>2437</v>
      </c>
      <c r="F14" s="44">
        <v>157</v>
      </c>
      <c r="G14" s="53"/>
      <c r="H14" s="44">
        <v>3248</v>
      </c>
      <c r="I14" s="44">
        <v>425</v>
      </c>
      <c r="J14" s="44">
        <v>2410</v>
      </c>
      <c r="K14" s="44">
        <v>0</v>
      </c>
      <c r="L14" s="44">
        <v>964</v>
      </c>
      <c r="M14" s="44">
        <v>260</v>
      </c>
      <c r="N14" s="44">
        <v>618</v>
      </c>
      <c r="O14" s="44">
        <v>372</v>
      </c>
      <c r="P14" s="44">
        <v>468</v>
      </c>
      <c r="Q14" s="44">
        <v>3413</v>
      </c>
      <c r="R14" s="45">
        <v>0</v>
      </c>
      <c r="S14" s="44">
        <v>16</v>
      </c>
      <c r="T14" s="44">
        <v>114</v>
      </c>
      <c r="U14" s="34">
        <v>16161</v>
      </c>
      <c r="V14" s="45">
        <v>0</v>
      </c>
      <c r="W14" s="44">
        <v>47</v>
      </c>
      <c r="X14" s="44">
        <v>1</v>
      </c>
      <c r="Y14" s="44">
        <v>2</v>
      </c>
      <c r="Z14" s="44">
        <v>0</v>
      </c>
      <c r="AA14" s="44">
        <v>2</v>
      </c>
      <c r="AB14" s="44">
        <v>23</v>
      </c>
      <c r="AC14" s="44">
        <v>30</v>
      </c>
      <c r="AD14" s="44">
        <v>19</v>
      </c>
      <c r="AE14" s="44">
        <v>2</v>
      </c>
      <c r="AF14" s="44">
        <v>10</v>
      </c>
      <c r="AG14" s="34">
        <v>16297</v>
      </c>
    </row>
    <row r="15" spans="1:33" s="40" customFormat="1" ht="19.5" customHeight="1">
      <c r="A15" s="477"/>
      <c r="B15" s="42" t="s">
        <v>8</v>
      </c>
      <c r="C15" s="43">
        <v>299</v>
      </c>
      <c r="D15" s="44">
        <v>284</v>
      </c>
      <c r="E15" s="44">
        <v>2787</v>
      </c>
      <c r="F15" s="44">
        <v>127</v>
      </c>
      <c r="G15" s="44">
        <v>3043</v>
      </c>
      <c r="H15" s="53"/>
      <c r="I15" s="44">
        <v>935</v>
      </c>
      <c r="J15" s="44">
        <v>1004</v>
      </c>
      <c r="K15" s="44">
        <v>2</v>
      </c>
      <c r="L15" s="44">
        <v>687</v>
      </c>
      <c r="M15" s="44">
        <v>300</v>
      </c>
      <c r="N15" s="44">
        <v>246</v>
      </c>
      <c r="O15" s="44">
        <v>320</v>
      </c>
      <c r="P15" s="44">
        <v>631</v>
      </c>
      <c r="Q15" s="44">
        <v>5700</v>
      </c>
      <c r="R15" s="45">
        <v>0</v>
      </c>
      <c r="S15" s="44">
        <v>8</v>
      </c>
      <c r="T15" s="44">
        <v>132</v>
      </c>
      <c r="U15" s="34">
        <v>16505</v>
      </c>
      <c r="V15" s="45">
        <v>7</v>
      </c>
      <c r="W15" s="44">
        <v>69</v>
      </c>
      <c r="X15" s="44">
        <v>1</v>
      </c>
      <c r="Y15" s="44">
        <v>3</v>
      </c>
      <c r="Z15" s="44">
        <v>0</v>
      </c>
      <c r="AA15" s="44">
        <v>11</v>
      </c>
      <c r="AB15" s="44">
        <v>74</v>
      </c>
      <c r="AC15" s="44">
        <v>92</v>
      </c>
      <c r="AD15" s="44">
        <v>58</v>
      </c>
      <c r="AE15" s="44">
        <v>0</v>
      </c>
      <c r="AF15" s="44">
        <v>4</v>
      </c>
      <c r="AG15" s="34">
        <v>16824</v>
      </c>
    </row>
    <row r="16" spans="1:33" s="40" customFormat="1" ht="19.5" customHeight="1">
      <c r="A16" s="477"/>
      <c r="B16" s="42" t="s">
        <v>9</v>
      </c>
      <c r="C16" s="43">
        <v>65</v>
      </c>
      <c r="D16" s="44">
        <v>19</v>
      </c>
      <c r="E16" s="44">
        <v>404</v>
      </c>
      <c r="F16" s="44">
        <v>8</v>
      </c>
      <c r="G16" s="44">
        <v>220</v>
      </c>
      <c r="H16" s="44">
        <v>615</v>
      </c>
      <c r="I16" s="53"/>
      <c r="J16" s="44">
        <v>70</v>
      </c>
      <c r="K16" s="44">
        <v>0</v>
      </c>
      <c r="L16" s="44">
        <v>81</v>
      </c>
      <c r="M16" s="44">
        <v>43</v>
      </c>
      <c r="N16" s="44">
        <v>9</v>
      </c>
      <c r="O16" s="44">
        <v>28</v>
      </c>
      <c r="P16" s="44">
        <v>44</v>
      </c>
      <c r="Q16" s="44">
        <v>64</v>
      </c>
      <c r="R16" s="45">
        <v>0</v>
      </c>
      <c r="S16" s="44">
        <v>0</v>
      </c>
      <c r="T16" s="44">
        <v>3</v>
      </c>
      <c r="U16" s="34">
        <v>1673</v>
      </c>
      <c r="V16" s="45">
        <v>0</v>
      </c>
      <c r="W16" s="44">
        <v>9</v>
      </c>
      <c r="X16" s="44">
        <v>0</v>
      </c>
      <c r="Y16" s="44">
        <v>0</v>
      </c>
      <c r="Z16" s="44">
        <v>0</v>
      </c>
      <c r="AA16" s="44">
        <v>0</v>
      </c>
      <c r="AB16" s="44">
        <v>3</v>
      </c>
      <c r="AC16" s="44">
        <v>4</v>
      </c>
      <c r="AD16" s="44">
        <v>0</v>
      </c>
      <c r="AE16" s="44">
        <v>0</v>
      </c>
      <c r="AF16" s="44">
        <v>0</v>
      </c>
      <c r="AG16" s="34">
        <v>1689</v>
      </c>
    </row>
    <row r="17" spans="1:33" s="40" customFormat="1" ht="19.5" customHeight="1">
      <c r="A17" s="477"/>
      <c r="B17" s="42" t="s">
        <v>10</v>
      </c>
      <c r="C17" s="43">
        <v>511</v>
      </c>
      <c r="D17" s="44">
        <v>282</v>
      </c>
      <c r="E17" s="44">
        <v>1734</v>
      </c>
      <c r="F17" s="44">
        <v>153</v>
      </c>
      <c r="G17" s="44">
        <v>3289</v>
      </c>
      <c r="H17" s="44">
        <v>2265</v>
      </c>
      <c r="I17" s="44">
        <v>194</v>
      </c>
      <c r="J17" s="53"/>
      <c r="K17" s="44">
        <v>0</v>
      </c>
      <c r="L17" s="44">
        <v>487</v>
      </c>
      <c r="M17" s="44">
        <v>345</v>
      </c>
      <c r="N17" s="44">
        <v>408</v>
      </c>
      <c r="O17" s="44">
        <v>280</v>
      </c>
      <c r="P17" s="44">
        <v>367</v>
      </c>
      <c r="Q17" s="44">
        <v>1771</v>
      </c>
      <c r="R17" s="45">
        <v>0</v>
      </c>
      <c r="S17" s="44">
        <v>16</v>
      </c>
      <c r="T17" s="44">
        <v>132</v>
      </c>
      <c r="U17" s="34">
        <v>12234</v>
      </c>
      <c r="V17" s="43">
        <v>15</v>
      </c>
      <c r="W17" s="44">
        <v>15</v>
      </c>
      <c r="X17" s="44">
        <v>4</v>
      </c>
      <c r="Y17" s="44">
        <v>4</v>
      </c>
      <c r="Z17" s="44">
        <v>1</v>
      </c>
      <c r="AA17" s="44">
        <v>2</v>
      </c>
      <c r="AB17" s="44">
        <v>63</v>
      </c>
      <c r="AC17" s="44">
        <v>33</v>
      </c>
      <c r="AD17" s="44">
        <v>41</v>
      </c>
      <c r="AE17" s="44">
        <v>2</v>
      </c>
      <c r="AF17" s="44">
        <v>7</v>
      </c>
      <c r="AG17" s="34">
        <v>12421</v>
      </c>
    </row>
    <row r="18" spans="1:33" s="40" customFormat="1" ht="19.5" customHeight="1">
      <c r="A18" s="477"/>
      <c r="B18" s="42" t="s">
        <v>11</v>
      </c>
      <c r="C18" s="43">
        <v>0</v>
      </c>
      <c r="D18" s="44">
        <v>0</v>
      </c>
      <c r="E18" s="44">
        <v>16</v>
      </c>
      <c r="F18" s="44">
        <v>1</v>
      </c>
      <c r="G18" s="44">
        <v>9</v>
      </c>
      <c r="H18" s="44">
        <v>28</v>
      </c>
      <c r="I18" s="44">
        <v>1</v>
      </c>
      <c r="J18" s="44">
        <v>4</v>
      </c>
      <c r="K18" s="53"/>
      <c r="L18" s="44">
        <v>1</v>
      </c>
      <c r="M18" s="44">
        <v>13</v>
      </c>
      <c r="N18" s="44">
        <v>5</v>
      </c>
      <c r="O18" s="44">
        <v>1</v>
      </c>
      <c r="P18" s="44">
        <v>2</v>
      </c>
      <c r="Q18" s="44">
        <v>4</v>
      </c>
      <c r="R18" s="45">
        <v>0</v>
      </c>
      <c r="S18" s="44">
        <v>0</v>
      </c>
      <c r="T18" s="44">
        <v>0</v>
      </c>
      <c r="U18" s="34">
        <v>85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</v>
      </c>
      <c r="AC18" s="44">
        <v>1</v>
      </c>
      <c r="AD18" s="44">
        <v>0</v>
      </c>
      <c r="AE18" s="44">
        <v>0</v>
      </c>
      <c r="AF18" s="44">
        <v>0</v>
      </c>
      <c r="AG18" s="34">
        <v>87</v>
      </c>
    </row>
    <row r="19" spans="1:33" s="40" customFormat="1" ht="19.5" customHeight="1">
      <c r="A19" s="477"/>
      <c r="B19" s="42" t="s">
        <v>12</v>
      </c>
      <c r="C19" s="43">
        <v>236</v>
      </c>
      <c r="D19" s="44">
        <v>113</v>
      </c>
      <c r="E19" s="44">
        <v>442</v>
      </c>
      <c r="F19" s="44">
        <v>54</v>
      </c>
      <c r="G19" s="44">
        <v>657</v>
      </c>
      <c r="H19" s="44">
        <v>553</v>
      </c>
      <c r="I19" s="44">
        <v>126</v>
      </c>
      <c r="J19" s="44">
        <v>196</v>
      </c>
      <c r="K19" s="44">
        <v>2</v>
      </c>
      <c r="L19" s="53"/>
      <c r="M19" s="44">
        <v>86</v>
      </c>
      <c r="N19" s="44">
        <v>68</v>
      </c>
      <c r="O19" s="44">
        <v>207</v>
      </c>
      <c r="P19" s="44">
        <v>379</v>
      </c>
      <c r="Q19" s="44">
        <v>1099</v>
      </c>
      <c r="R19" s="45">
        <v>0</v>
      </c>
      <c r="S19" s="44">
        <v>7</v>
      </c>
      <c r="T19" s="44">
        <v>100</v>
      </c>
      <c r="U19" s="34">
        <v>4325</v>
      </c>
      <c r="V19" s="45">
        <v>1</v>
      </c>
      <c r="W19" s="44">
        <v>31</v>
      </c>
      <c r="X19" s="44">
        <v>2</v>
      </c>
      <c r="Y19" s="44">
        <v>0</v>
      </c>
      <c r="Z19" s="44">
        <v>0</v>
      </c>
      <c r="AA19" s="44">
        <v>0</v>
      </c>
      <c r="AB19" s="44">
        <v>30</v>
      </c>
      <c r="AC19" s="44">
        <v>21</v>
      </c>
      <c r="AD19" s="44">
        <v>7</v>
      </c>
      <c r="AE19" s="44">
        <v>0</v>
      </c>
      <c r="AF19" s="44">
        <v>1</v>
      </c>
      <c r="AG19" s="34">
        <v>4418</v>
      </c>
    </row>
    <row r="20" spans="1:33" s="40" customFormat="1" ht="19.5" customHeight="1">
      <c r="A20" s="477"/>
      <c r="B20" s="47" t="s">
        <v>13</v>
      </c>
      <c r="C20" s="43">
        <v>88</v>
      </c>
      <c r="D20" s="44">
        <v>69</v>
      </c>
      <c r="E20" s="44">
        <v>221</v>
      </c>
      <c r="F20" s="44">
        <v>37</v>
      </c>
      <c r="G20" s="44">
        <v>436</v>
      </c>
      <c r="H20" s="44">
        <v>466</v>
      </c>
      <c r="I20" s="44">
        <v>107</v>
      </c>
      <c r="J20" s="44">
        <v>342</v>
      </c>
      <c r="K20" s="44">
        <v>3</v>
      </c>
      <c r="L20" s="44">
        <v>209</v>
      </c>
      <c r="M20" s="53"/>
      <c r="N20" s="44">
        <v>50</v>
      </c>
      <c r="O20" s="44">
        <v>109</v>
      </c>
      <c r="P20" s="44">
        <v>205</v>
      </c>
      <c r="Q20" s="44">
        <v>492</v>
      </c>
      <c r="R20" s="45">
        <v>0</v>
      </c>
      <c r="S20" s="44">
        <v>12</v>
      </c>
      <c r="T20" s="44">
        <v>61</v>
      </c>
      <c r="U20" s="34">
        <v>2907</v>
      </c>
      <c r="V20" s="45">
        <v>0</v>
      </c>
      <c r="W20" s="44">
        <v>14</v>
      </c>
      <c r="X20" s="44">
        <v>0</v>
      </c>
      <c r="Y20" s="44">
        <v>1</v>
      </c>
      <c r="Z20" s="44">
        <v>1</v>
      </c>
      <c r="AA20" s="44">
        <v>0</v>
      </c>
      <c r="AB20" s="44">
        <v>16</v>
      </c>
      <c r="AC20" s="44">
        <v>7</v>
      </c>
      <c r="AD20" s="44">
        <v>2</v>
      </c>
      <c r="AE20" s="44">
        <v>4</v>
      </c>
      <c r="AF20" s="44">
        <v>0</v>
      </c>
      <c r="AG20" s="34">
        <v>2952</v>
      </c>
    </row>
    <row r="21" spans="1:33" s="40" customFormat="1" ht="19.5" customHeight="1">
      <c r="A21" s="477"/>
      <c r="B21" s="42" t="s">
        <v>14</v>
      </c>
      <c r="C21" s="43">
        <v>157</v>
      </c>
      <c r="D21" s="44">
        <v>65</v>
      </c>
      <c r="E21" s="44">
        <v>268</v>
      </c>
      <c r="F21" s="44">
        <v>42</v>
      </c>
      <c r="G21" s="44">
        <v>509</v>
      </c>
      <c r="H21" s="44">
        <v>387</v>
      </c>
      <c r="I21" s="44">
        <v>29</v>
      </c>
      <c r="J21" s="44">
        <v>340</v>
      </c>
      <c r="K21" s="44">
        <v>0</v>
      </c>
      <c r="L21" s="44">
        <v>116</v>
      </c>
      <c r="M21" s="44">
        <v>45</v>
      </c>
      <c r="N21" s="53"/>
      <c r="O21" s="44">
        <v>60</v>
      </c>
      <c r="P21" s="44">
        <v>85</v>
      </c>
      <c r="Q21" s="44">
        <v>251</v>
      </c>
      <c r="R21" s="45">
        <v>0</v>
      </c>
      <c r="S21" s="44">
        <v>1</v>
      </c>
      <c r="T21" s="44">
        <v>27</v>
      </c>
      <c r="U21" s="34">
        <v>2382</v>
      </c>
      <c r="V21" s="45">
        <v>0</v>
      </c>
      <c r="W21" s="44">
        <v>16</v>
      </c>
      <c r="X21" s="44">
        <v>1</v>
      </c>
      <c r="Y21" s="44">
        <v>0</v>
      </c>
      <c r="Z21" s="44">
        <v>2</v>
      </c>
      <c r="AA21" s="44">
        <v>0</v>
      </c>
      <c r="AB21" s="44">
        <v>19</v>
      </c>
      <c r="AC21" s="44">
        <v>22</v>
      </c>
      <c r="AD21" s="44">
        <v>27</v>
      </c>
      <c r="AE21" s="44">
        <v>0</v>
      </c>
      <c r="AF21" s="44">
        <v>3</v>
      </c>
      <c r="AG21" s="34">
        <v>2472</v>
      </c>
    </row>
    <row r="22" spans="1:33" s="40" customFormat="1" ht="19.5" customHeight="1">
      <c r="A22" s="477"/>
      <c r="B22" s="42" t="s">
        <v>37</v>
      </c>
      <c r="C22" s="43">
        <v>111</v>
      </c>
      <c r="D22" s="44">
        <v>37</v>
      </c>
      <c r="E22" s="44">
        <v>621</v>
      </c>
      <c r="F22" s="44">
        <v>76</v>
      </c>
      <c r="G22" s="44">
        <v>279</v>
      </c>
      <c r="H22" s="44">
        <v>341</v>
      </c>
      <c r="I22" s="44">
        <v>113</v>
      </c>
      <c r="J22" s="44">
        <v>136</v>
      </c>
      <c r="K22" s="44">
        <v>0</v>
      </c>
      <c r="L22" s="44">
        <v>377</v>
      </c>
      <c r="M22" s="44">
        <v>163</v>
      </c>
      <c r="N22" s="44">
        <v>35</v>
      </c>
      <c r="O22" s="53"/>
      <c r="P22" s="44">
        <v>90</v>
      </c>
      <c r="Q22" s="44">
        <v>859</v>
      </c>
      <c r="R22" s="45">
        <v>0</v>
      </c>
      <c r="S22" s="44">
        <v>3</v>
      </c>
      <c r="T22" s="44">
        <v>29</v>
      </c>
      <c r="U22" s="34">
        <v>3270</v>
      </c>
      <c r="V22" s="45">
        <v>0</v>
      </c>
      <c r="W22" s="44">
        <v>54</v>
      </c>
      <c r="X22" s="44">
        <v>33</v>
      </c>
      <c r="Y22" s="44">
        <v>2</v>
      </c>
      <c r="Z22" s="44">
        <v>4</v>
      </c>
      <c r="AA22" s="44">
        <v>8</v>
      </c>
      <c r="AB22" s="44">
        <v>73</v>
      </c>
      <c r="AC22" s="44">
        <v>30</v>
      </c>
      <c r="AD22" s="44">
        <v>3</v>
      </c>
      <c r="AE22" s="44">
        <v>0</v>
      </c>
      <c r="AF22" s="44">
        <v>9</v>
      </c>
      <c r="AG22" s="34">
        <v>3486</v>
      </c>
    </row>
    <row r="23" spans="1:33" s="40" customFormat="1" ht="19.5" customHeight="1">
      <c r="A23" s="477"/>
      <c r="B23" s="42" t="s">
        <v>16</v>
      </c>
      <c r="C23" s="43">
        <v>89</v>
      </c>
      <c r="D23" s="44">
        <v>30</v>
      </c>
      <c r="E23" s="44">
        <v>589</v>
      </c>
      <c r="F23" s="44">
        <v>26</v>
      </c>
      <c r="G23" s="44">
        <v>270</v>
      </c>
      <c r="H23" s="44">
        <v>484</v>
      </c>
      <c r="I23" s="44">
        <v>77</v>
      </c>
      <c r="J23" s="44">
        <v>95</v>
      </c>
      <c r="K23" s="44">
        <v>0</v>
      </c>
      <c r="L23" s="44">
        <v>288</v>
      </c>
      <c r="M23" s="44">
        <v>192</v>
      </c>
      <c r="N23" s="44">
        <v>21</v>
      </c>
      <c r="O23" s="44">
        <v>12</v>
      </c>
      <c r="P23" s="53"/>
      <c r="Q23" s="44">
        <v>826</v>
      </c>
      <c r="R23" s="45">
        <v>0</v>
      </c>
      <c r="S23" s="44">
        <v>3</v>
      </c>
      <c r="T23" s="44">
        <v>20</v>
      </c>
      <c r="U23" s="34">
        <v>3022</v>
      </c>
      <c r="V23" s="45">
        <v>0</v>
      </c>
      <c r="W23" s="44">
        <v>19</v>
      </c>
      <c r="X23" s="44">
        <v>3</v>
      </c>
      <c r="Y23" s="44">
        <v>0</v>
      </c>
      <c r="Z23" s="44">
        <v>4</v>
      </c>
      <c r="AA23" s="44">
        <v>0</v>
      </c>
      <c r="AB23" s="44">
        <v>15</v>
      </c>
      <c r="AC23" s="44">
        <v>24</v>
      </c>
      <c r="AD23" s="44">
        <v>0</v>
      </c>
      <c r="AE23" s="44">
        <v>0</v>
      </c>
      <c r="AF23" s="44">
        <v>0</v>
      </c>
      <c r="AG23" s="34">
        <v>3087</v>
      </c>
    </row>
    <row r="24" spans="1:33" s="40" customFormat="1" ht="19.5" customHeight="1">
      <c r="A24" s="477"/>
      <c r="B24" s="42" t="s">
        <v>17</v>
      </c>
      <c r="C24" s="43">
        <v>226</v>
      </c>
      <c r="D24" s="44">
        <v>194</v>
      </c>
      <c r="E24" s="44">
        <v>1583</v>
      </c>
      <c r="F24" s="44">
        <v>97</v>
      </c>
      <c r="G24" s="44">
        <v>1852</v>
      </c>
      <c r="H24" s="44">
        <v>3468</v>
      </c>
      <c r="I24" s="44">
        <v>75</v>
      </c>
      <c r="J24" s="44">
        <v>866</v>
      </c>
      <c r="K24" s="44">
        <v>0</v>
      </c>
      <c r="L24" s="44">
        <v>511</v>
      </c>
      <c r="M24" s="44">
        <v>177</v>
      </c>
      <c r="N24" s="44">
        <v>114</v>
      </c>
      <c r="O24" s="44">
        <v>331</v>
      </c>
      <c r="P24" s="44">
        <v>335</v>
      </c>
      <c r="Q24" s="53"/>
      <c r="R24" s="45">
        <v>0</v>
      </c>
      <c r="S24" s="44">
        <v>9</v>
      </c>
      <c r="T24" s="44">
        <v>50</v>
      </c>
      <c r="U24" s="34">
        <v>9888</v>
      </c>
      <c r="V24" s="45">
        <v>0</v>
      </c>
      <c r="W24" s="44">
        <v>71</v>
      </c>
      <c r="X24" s="44">
        <v>1</v>
      </c>
      <c r="Y24" s="44">
        <v>2</v>
      </c>
      <c r="Z24" s="44">
        <v>0</v>
      </c>
      <c r="AA24" s="44">
        <v>0</v>
      </c>
      <c r="AB24" s="44">
        <v>33</v>
      </c>
      <c r="AC24" s="44">
        <v>44</v>
      </c>
      <c r="AD24" s="44">
        <v>11</v>
      </c>
      <c r="AE24" s="44">
        <v>0</v>
      </c>
      <c r="AF24" s="44">
        <v>6</v>
      </c>
      <c r="AG24" s="34">
        <v>10056</v>
      </c>
    </row>
    <row r="25" spans="1:33" s="40" customFormat="1" ht="19.5" customHeight="1">
      <c r="A25" s="477"/>
      <c r="B25" s="42" t="s">
        <v>18</v>
      </c>
      <c r="C25" s="43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0</v>
      </c>
      <c r="P25" s="44">
        <v>0</v>
      </c>
      <c r="Q25" s="44">
        <v>2</v>
      </c>
      <c r="R25" s="280"/>
      <c r="S25" s="44">
        <v>0</v>
      </c>
      <c r="T25" s="44">
        <v>0</v>
      </c>
      <c r="U25" s="34">
        <v>3</v>
      </c>
      <c r="V25" s="280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34">
        <v>3</v>
      </c>
    </row>
    <row r="26" spans="1:33" s="40" customFormat="1" ht="19.5" customHeight="1">
      <c r="A26" s="477"/>
      <c r="B26" s="42" t="s">
        <v>19</v>
      </c>
      <c r="C26" s="43">
        <v>3</v>
      </c>
      <c r="D26" s="44">
        <v>30</v>
      </c>
      <c r="E26" s="44">
        <v>24</v>
      </c>
      <c r="F26" s="44">
        <v>0</v>
      </c>
      <c r="G26" s="44">
        <v>13</v>
      </c>
      <c r="H26" s="44">
        <v>17</v>
      </c>
      <c r="I26" s="44">
        <v>0</v>
      </c>
      <c r="J26" s="44">
        <v>17</v>
      </c>
      <c r="K26" s="44">
        <v>0</v>
      </c>
      <c r="L26" s="44">
        <v>3</v>
      </c>
      <c r="M26" s="44">
        <v>5</v>
      </c>
      <c r="N26" s="44">
        <v>0</v>
      </c>
      <c r="O26" s="44">
        <v>5</v>
      </c>
      <c r="P26" s="44">
        <v>8</v>
      </c>
      <c r="Q26" s="44">
        <v>13</v>
      </c>
      <c r="R26" s="45">
        <v>0</v>
      </c>
      <c r="S26" s="53"/>
      <c r="T26" s="44">
        <v>0</v>
      </c>
      <c r="U26" s="34">
        <v>138</v>
      </c>
      <c r="V26" s="45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34">
        <v>138</v>
      </c>
    </row>
    <row r="27" spans="1:33" s="40" customFormat="1" ht="19.5" customHeight="1">
      <c r="A27" s="477"/>
      <c r="B27" s="42" t="s">
        <v>20</v>
      </c>
      <c r="C27" s="43">
        <v>30</v>
      </c>
      <c r="D27" s="44">
        <v>52</v>
      </c>
      <c r="E27" s="44">
        <v>159</v>
      </c>
      <c r="F27" s="44">
        <v>11</v>
      </c>
      <c r="G27" s="44">
        <v>151</v>
      </c>
      <c r="H27" s="44">
        <v>169</v>
      </c>
      <c r="I27" s="44">
        <v>24</v>
      </c>
      <c r="J27" s="44">
        <v>67</v>
      </c>
      <c r="K27" s="44">
        <v>0</v>
      </c>
      <c r="L27" s="44">
        <v>107</v>
      </c>
      <c r="M27" s="44">
        <v>38</v>
      </c>
      <c r="N27" s="44">
        <v>14</v>
      </c>
      <c r="O27" s="44">
        <v>20</v>
      </c>
      <c r="P27" s="44">
        <v>42</v>
      </c>
      <c r="Q27" s="44">
        <v>223</v>
      </c>
      <c r="R27" s="45">
        <v>0</v>
      </c>
      <c r="S27" s="44">
        <v>0</v>
      </c>
      <c r="T27" s="53"/>
      <c r="U27" s="34">
        <v>1107</v>
      </c>
      <c r="V27" s="45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34">
        <v>1107</v>
      </c>
    </row>
    <row r="28" spans="1:33" s="40" customFormat="1" ht="19.5" customHeight="1">
      <c r="A28" s="477"/>
      <c r="B28" s="42" t="s">
        <v>38</v>
      </c>
      <c r="C28" s="414"/>
      <c r="D28" s="53"/>
      <c r="E28" s="44">
        <v>1</v>
      </c>
      <c r="F28" s="53"/>
      <c r="G28" s="53"/>
      <c r="H28" s="44">
        <v>4</v>
      </c>
      <c r="I28" s="53"/>
      <c r="J28" s="53"/>
      <c r="K28" s="53"/>
      <c r="L28" s="44">
        <v>1</v>
      </c>
      <c r="M28" s="53"/>
      <c r="N28" s="53"/>
      <c r="O28" s="53"/>
      <c r="P28" s="44">
        <v>1</v>
      </c>
      <c r="Q28" s="44">
        <v>5</v>
      </c>
      <c r="R28" s="280"/>
      <c r="S28" s="53"/>
      <c r="T28" s="53"/>
      <c r="U28" s="34">
        <v>12</v>
      </c>
      <c r="V28" s="280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34">
        <v>12</v>
      </c>
    </row>
    <row r="29" spans="1:33" s="40" customFormat="1" ht="19.5" customHeight="1">
      <c r="A29" s="477"/>
      <c r="B29" s="48" t="s">
        <v>21</v>
      </c>
      <c r="C29" s="49">
        <v>3145</v>
      </c>
      <c r="D29" s="50">
        <v>1986</v>
      </c>
      <c r="E29" s="50">
        <v>12244</v>
      </c>
      <c r="F29" s="50">
        <v>1026</v>
      </c>
      <c r="G29" s="50">
        <v>14676</v>
      </c>
      <c r="H29" s="50">
        <v>16553</v>
      </c>
      <c r="I29" s="50">
        <v>3013</v>
      </c>
      <c r="J29" s="50">
        <v>7429</v>
      </c>
      <c r="K29" s="50">
        <v>14</v>
      </c>
      <c r="L29" s="50">
        <v>5354</v>
      </c>
      <c r="M29" s="50">
        <v>2181</v>
      </c>
      <c r="N29" s="50">
        <v>2000</v>
      </c>
      <c r="O29" s="50">
        <v>2469</v>
      </c>
      <c r="P29" s="50">
        <v>3856</v>
      </c>
      <c r="Q29" s="50">
        <v>19964</v>
      </c>
      <c r="R29" s="51">
        <v>0</v>
      </c>
      <c r="S29" s="50">
        <v>115</v>
      </c>
      <c r="T29" s="50">
        <v>1008</v>
      </c>
      <c r="U29" s="52">
        <v>97041</v>
      </c>
      <c r="V29" s="50">
        <v>23</v>
      </c>
      <c r="W29" s="50">
        <v>461</v>
      </c>
      <c r="X29" s="50">
        <v>55</v>
      </c>
      <c r="Y29" s="50">
        <v>18</v>
      </c>
      <c r="Z29" s="50">
        <v>23</v>
      </c>
      <c r="AA29" s="50">
        <v>36</v>
      </c>
      <c r="AB29" s="50">
        <v>457</v>
      </c>
      <c r="AC29" s="50">
        <v>466</v>
      </c>
      <c r="AD29" s="50">
        <v>208</v>
      </c>
      <c r="AE29" s="50">
        <v>9</v>
      </c>
      <c r="AF29" s="50">
        <v>53</v>
      </c>
      <c r="AG29" s="52">
        <v>98842</v>
      </c>
    </row>
    <row r="30" spans="1:33" s="40" customFormat="1" ht="19.5" customHeight="1">
      <c r="A30" s="481"/>
      <c r="B30" s="42" t="s">
        <v>22</v>
      </c>
      <c r="C30" s="43">
        <v>13</v>
      </c>
      <c r="D30" s="44">
        <v>1</v>
      </c>
      <c r="E30" s="44">
        <v>43</v>
      </c>
      <c r="F30" s="44">
        <v>36</v>
      </c>
      <c r="G30" s="44">
        <v>7</v>
      </c>
      <c r="H30" s="44">
        <v>19</v>
      </c>
      <c r="I30" s="44">
        <v>0</v>
      </c>
      <c r="J30" s="44">
        <v>1</v>
      </c>
      <c r="K30" s="44">
        <v>0</v>
      </c>
      <c r="L30" s="44">
        <v>0</v>
      </c>
      <c r="M30" s="44">
        <v>0</v>
      </c>
      <c r="N30" s="44">
        <v>5</v>
      </c>
      <c r="O30" s="44">
        <v>0</v>
      </c>
      <c r="P30" s="44">
        <v>1</v>
      </c>
      <c r="Q30" s="44">
        <v>8</v>
      </c>
      <c r="R30" s="45">
        <v>0</v>
      </c>
      <c r="S30" s="44">
        <v>0</v>
      </c>
      <c r="T30" s="44">
        <v>0</v>
      </c>
      <c r="U30" s="34">
        <v>134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34">
        <v>134</v>
      </c>
    </row>
    <row r="31" spans="1:33" s="40" customFormat="1" ht="19.5" customHeight="1">
      <c r="A31" s="481"/>
      <c r="B31" s="42" t="s">
        <v>23</v>
      </c>
      <c r="C31" s="43">
        <v>49</v>
      </c>
      <c r="D31" s="44">
        <v>29</v>
      </c>
      <c r="E31" s="44">
        <v>298</v>
      </c>
      <c r="F31" s="44">
        <v>33</v>
      </c>
      <c r="G31" s="44">
        <v>95</v>
      </c>
      <c r="H31" s="44">
        <v>141</v>
      </c>
      <c r="I31" s="44">
        <v>18</v>
      </c>
      <c r="J31" s="44">
        <v>47</v>
      </c>
      <c r="K31" s="44">
        <v>0</v>
      </c>
      <c r="L31" s="44">
        <v>71</v>
      </c>
      <c r="M31" s="44">
        <v>90</v>
      </c>
      <c r="N31" s="44">
        <v>56</v>
      </c>
      <c r="O31" s="44">
        <v>67</v>
      </c>
      <c r="P31" s="44">
        <v>56</v>
      </c>
      <c r="Q31" s="44">
        <v>199</v>
      </c>
      <c r="R31" s="45">
        <v>0</v>
      </c>
      <c r="S31" s="44">
        <v>0</v>
      </c>
      <c r="T31" s="44">
        <v>0</v>
      </c>
      <c r="U31" s="34">
        <v>1249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34">
        <v>1249</v>
      </c>
    </row>
    <row r="32" spans="1:33" s="40" customFormat="1" ht="19.5" customHeight="1">
      <c r="A32" s="481"/>
      <c r="B32" s="42" t="s">
        <v>24</v>
      </c>
      <c r="C32" s="43">
        <v>3</v>
      </c>
      <c r="D32" s="44">
        <v>12</v>
      </c>
      <c r="E32" s="44">
        <v>36</v>
      </c>
      <c r="F32" s="44">
        <v>0</v>
      </c>
      <c r="G32" s="44">
        <v>4</v>
      </c>
      <c r="H32" s="44">
        <v>7</v>
      </c>
      <c r="I32" s="44">
        <v>0</v>
      </c>
      <c r="J32" s="44">
        <v>5</v>
      </c>
      <c r="K32" s="44">
        <v>0</v>
      </c>
      <c r="L32" s="44">
        <v>11</v>
      </c>
      <c r="M32" s="44">
        <v>2</v>
      </c>
      <c r="N32" s="44">
        <v>2</v>
      </c>
      <c r="O32" s="44">
        <v>72</v>
      </c>
      <c r="P32" s="44">
        <v>22</v>
      </c>
      <c r="Q32" s="44">
        <v>7</v>
      </c>
      <c r="R32" s="45">
        <v>0</v>
      </c>
      <c r="S32" s="44">
        <v>0</v>
      </c>
      <c r="T32" s="44">
        <v>0</v>
      </c>
      <c r="U32" s="34">
        <v>183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34">
        <v>183</v>
      </c>
    </row>
    <row r="33" spans="1:33" s="40" customFormat="1" ht="19.5" customHeight="1">
      <c r="A33" s="481"/>
      <c r="B33" s="42" t="s">
        <v>25</v>
      </c>
      <c r="C33" s="43">
        <v>0</v>
      </c>
      <c r="D33" s="44">
        <v>0</v>
      </c>
      <c r="E33" s="44">
        <v>1</v>
      </c>
      <c r="F33" s="44">
        <v>10</v>
      </c>
      <c r="G33" s="44">
        <v>5</v>
      </c>
      <c r="H33" s="44">
        <v>11</v>
      </c>
      <c r="I33" s="44">
        <v>0</v>
      </c>
      <c r="J33" s="44">
        <v>2</v>
      </c>
      <c r="K33" s="44">
        <v>0</v>
      </c>
      <c r="L33" s="44">
        <v>0</v>
      </c>
      <c r="M33" s="44">
        <v>0</v>
      </c>
      <c r="N33" s="44">
        <v>0</v>
      </c>
      <c r="O33" s="44">
        <v>8</v>
      </c>
      <c r="P33" s="44">
        <v>0</v>
      </c>
      <c r="Q33" s="44">
        <v>5</v>
      </c>
      <c r="R33" s="45">
        <v>0</v>
      </c>
      <c r="S33" s="44">
        <v>0</v>
      </c>
      <c r="T33" s="44">
        <v>0</v>
      </c>
      <c r="U33" s="34">
        <v>42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34">
        <v>42</v>
      </c>
    </row>
    <row r="34" spans="1:33" s="40" customFormat="1" ht="19.5" customHeight="1">
      <c r="A34" s="481"/>
      <c r="B34" s="42" t="s">
        <v>26</v>
      </c>
      <c r="C34" s="43">
        <v>11</v>
      </c>
      <c r="D34" s="44">
        <v>11</v>
      </c>
      <c r="E34" s="44">
        <v>51</v>
      </c>
      <c r="F34" s="44">
        <v>0</v>
      </c>
      <c r="G34" s="44">
        <v>8</v>
      </c>
      <c r="H34" s="44">
        <v>1</v>
      </c>
      <c r="I34" s="44">
        <v>1</v>
      </c>
      <c r="J34" s="44">
        <v>5</v>
      </c>
      <c r="K34" s="44">
        <v>0</v>
      </c>
      <c r="L34" s="44">
        <v>7</v>
      </c>
      <c r="M34" s="44">
        <v>2</v>
      </c>
      <c r="N34" s="44">
        <v>6</v>
      </c>
      <c r="O34" s="44">
        <v>26</v>
      </c>
      <c r="P34" s="44">
        <v>28</v>
      </c>
      <c r="Q34" s="44">
        <v>9</v>
      </c>
      <c r="R34" s="45">
        <v>0</v>
      </c>
      <c r="S34" s="44">
        <v>0</v>
      </c>
      <c r="T34" s="44">
        <v>0</v>
      </c>
      <c r="U34" s="34">
        <v>166</v>
      </c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34">
        <v>166</v>
      </c>
    </row>
    <row r="35" spans="1:33" s="40" customFormat="1" ht="19.5" customHeight="1">
      <c r="A35" s="481"/>
      <c r="B35" s="42" t="s">
        <v>27</v>
      </c>
      <c r="C35" s="43">
        <v>14</v>
      </c>
      <c r="D35" s="44">
        <v>52</v>
      </c>
      <c r="E35" s="44">
        <v>109</v>
      </c>
      <c r="F35" s="44">
        <v>6</v>
      </c>
      <c r="G35" s="44">
        <v>15</v>
      </c>
      <c r="H35" s="44">
        <v>28</v>
      </c>
      <c r="I35" s="44">
        <v>1</v>
      </c>
      <c r="J35" s="44">
        <v>11</v>
      </c>
      <c r="K35" s="44">
        <v>0</v>
      </c>
      <c r="L35" s="44">
        <v>9</v>
      </c>
      <c r="M35" s="44">
        <v>5</v>
      </c>
      <c r="N35" s="44">
        <v>10</v>
      </c>
      <c r="O35" s="44">
        <v>43</v>
      </c>
      <c r="P35" s="44">
        <v>46</v>
      </c>
      <c r="Q35" s="44">
        <v>12</v>
      </c>
      <c r="R35" s="45">
        <v>0</v>
      </c>
      <c r="S35" s="44">
        <v>0</v>
      </c>
      <c r="T35" s="44">
        <v>0</v>
      </c>
      <c r="U35" s="34">
        <v>361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34">
        <v>361</v>
      </c>
    </row>
    <row r="36" spans="1:33" s="40" customFormat="1" ht="19.5" customHeight="1">
      <c r="A36" s="481"/>
      <c r="B36" s="42" t="s">
        <v>28</v>
      </c>
      <c r="C36" s="43">
        <v>94</v>
      </c>
      <c r="D36" s="44">
        <v>29</v>
      </c>
      <c r="E36" s="44">
        <v>469</v>
      </c>
      <c r="F36" s="44">
        <v>32</v>
      </c>
      <c r="G36" s="44">
        <v>67</v>
      </c>
      <c r="H36" s="44">
        <v>218</v>
      </c>
      <c r="I36" s="44">
        <v>6</v>
      </c>
      <c r="J36" s="44">
        <v>141</v>
      </c>
      <c r="K36" s="44">
        <v>0</v>
      </c>
      <c r="L36" s="44">
        <v>129</v>
      </c>
      <c r="M36" s="44">
        <v>90</v>
      </c>
      <c r="N36" s="44">
        <v>24</v>
      </c>
      <c r="O36" s="44">
        <v>145</v>
      </c>
      <c r="P36" s="44">
        <v>49</v>
      </c>
      <c r="Q36" s="44">
        <v>134</v>
      </c>
      <c r="R36" s="45">
        <v>0</v>
      </c>
      <c r="S36" s="44">
        <v>0</v>
      </c>
      <c r="T36" s="44">
        <v>0</v>
      </c>
      <c r="U36" s="34">
        <v>1627</v>
      </c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34">
        <v>1627</v>
      </c>
    </row>
    <row r="37" spans="1:33" s="40" customFormat="1" ht="19.5" customHeight="1">
      <c r="A37" s="481"/>
      <c r="B37" s="42" t="s">
        <v>29</v>
      </c>
      <c r="C37" s="43">
        <v>162</v>
      </c>
      <c r="D37" s="44">
        <v>158</v>
      </c>
      <c r="E37" s="44">
        <v>972</v>
      </c>
      <c r="F37" s="44">
        <v>56</v>
      </c>
      <c r="G37" s="44">
        <v>165</v>
      </c>
      <c r="H37" s="44">
        <v>334</v>
      </c>
      <c r="I37" s="44">
        <v>22</v>
      </c>
      <c r="J37" s="44">
        <v>160</v>
      </c>
      <c r="K37" s="44">
        <v>0</v>
      </c>
      <c r="L37" s="44">
        <v>218</v>
      </c>
      <c r="M37" s="44">
        <v>46</v>
      </c>
      <c r="N37" s="44">
        <v>61</v>
      </c>
      <c r="O37" s="44">
        <v>135</v>
      </c>
      <c r="P37" s="44">
        <v>97</v>
      </c>
      <c r="Q37" s="44">
        <v>227</v>
      </c>
      <c r="R37" s="45">
        <v>0</v>
      </c>
      <c r="S37" s="44">
        <v>0</v>
      </c>
      <c r="T37" s="44">
        <v>0</v>
      </c>
      <c r="U37" s="34">
        <v>2813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34">
        <v>2813</v>
      </c>
    </row>
    <row r="38" spans="1:33" s="40" customFormat="1" ht="19.5" customHeight="1">
      <c r="A38" s="481"/>
      <c r="B38" s="42" t="s">
        <v>30</v>
      </c>
      <c r="C38" s="43">
        <v>143</v>
      </c>
      <c r="D38" s="44">
        <v>25</v>
      </c>
      <c r="E38" s="44">
        <v>300</v>
      </c>
      <c r="F38" s="44">
        <v>84</v>
      </c>
      <c r="G38" s="44">
        <v>118</v>
      </c>
      <c r="H38" s="44">
        <v>526</v>
      </c>
      <c r="I38" s="44">
        <v>11</v>
      </c>
      <c r="J38" s="44">
        <v>183</v>
      </c>
      <c r="K38" s="44">
        <v>0</v>
      </c>
      <c r="L38" s="44">
        <v>69</v>
      </c>
      <c r="M38" s="44">
        <v>32</v>
      </c>
      <c r="N38" s="44">
        <v>61</v>
      </c>
      <c r="O38" s="44">
        <v>23</v>
      </c>
      <c r="P38" s="44">
        <v>36</v>
      </c>
      <c r="Q38" s="44">
        <v>88</v>
      </c>
      <c r="R38" s="45">
        <v>0</v>
      </c>
      <c r="S38" s="44">
        <v>0</v>
      </c>
      <c r="T38" s="44">
        <v>0</v>
      </c>
      <c r="U38" s="34">
        <v>1699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34">
        <v>1699</v>
      </c>
    </row>
    <row r="39" spans="1:33" s="40" customFormat="1" ht="19.5" customHeight="1">
      <c r="A39" s="481"/>
      <c r="B39" s="42" t="s">
        <v>31</v>
      </c>
      <c r="C39" s="43">
        <v>5</v>
      </c>
      <c r="D39" s="44">
        <v>6</v>
      </c>
      <c r="E39" s="44">
        <v>48</v>
      </c>
      <c r="F39" s="44">
        <v>1</v>
      </c>
      <c r="G39" s="44">
        <v>6</v>
      </c>
      <c r="H39" s="44">
        <v>15</v>
      </c>
      <c r="I39" s="44">
        <v>1</v>
      </c>
      <c r="J39" s="44">
        <v>3</v>
      </c>
      <c r="K39" s="44">
        <v>0</v>
      </c>
      <c r="L39" s="44">
        <v>14</v>
      </c>
      <c r="M39" s="44">
        <v>31</v>
      </c>
      <c r="N39" s="44">
        <v>1</v>
      </c>
      <c r="O39" s="44">
        <v>9</v>
      </c>
      <c r="P39" s="44">
        <v>12</v>
      </c>
      <c r="Q39" s="44">
        <v>18</v>
      </c>
      <c r="R39" s="45">
        <v>0</v>
      </c>
      <c r="S39" s="44">
        <v>0</v>
      </c>
      <c r="T39" s="44">
        <v>0</v>
      </c>
      <c r="U39" s="34">
        <v>170</v>
      </c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34">
        <v>170</v>
      </c>
    </row>
    <row r="40" spans="1:33" s="40" customFormat="1" ht="19.5" customHeight="1">
      <c r="A40" s="481"/>
      <c r="B40" s="42" t="s">
        <v>32</v>
      </c>
      <c r="C40" s="54">
        <v>36</v>
      </c>
      <c r="D40" s="55">
        <v>2</v>
      </c>
      <c r="E40" s="55">
        <v>120</v>
      </c>
      <c r="F40" s="55">
        <v>1</v>
      </c>
      <c r="G40" s="55">
        <v>31</v>
      </c>
      <c r="H40" s="55">
        <v>37</v>
      </c>
      <c r="I40" s="55">
        <v>2</v>
      </c>
      <c r="J40" s="55">
        <v>42</v>
      </c>
      <c r="K40" s="55">
        <v>4</v>
      </c>
      <c r="L40" s="55">
        <v>14</v>
      </c>
      <c r="M40" s="55">
        <v>20</v>
      </c>
      <c r="N40" s="55">
        <v>10</v>
      </c>
      <c r="O40" s="55">
        <v>23</v>
      </c>
      <c r="P40" s="55">
        <v>4</v>
      </c>
      <c r="Q40" s="44">
        <v>34</v>
      </c>
      <c r="R40" s="56">
        <v>0</v>
      </c>
      <c r="S40" s="55">
        <v>0</v>
      </c>
      <c r="T40" s="44">
        <v>0</v>
      </c>
      <c r="U40" s="34">
        <v>380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34">
        <v>380</v>
      </c>
    </row>
    <row r="41" spans="1:33" s="63" customFormat="1" ht="19.5" customHeight="1" thickBot="1">
      <c r="A41" s="57"/>
      <c r="B41" s="58" t="s">
        <v>39</v>
      </c>
      <c r="C41" s="59">
        <v>3675</v>
      </c>
      <c r="D41" s="60">
        <v>2311</v>
      </c>
      <c r="E41" s="60">
        <v>14691</v>
      </c>
      <c r="F41" s="60">
        <v>1285</v>
      </c>
      <c r="G41" s="60">
        <v>15197</v>
      </c>
      <c r="H41" s="60">
        <v>17890</v>
      </c>
      <c r="I41" s="60">
        <v>3075</v>
      </c>
      <c r="J41" s="60">
        <v>8029</v>
      </c>
      <c r="K41" s="60">
        <v>18</v>
      </c>
      <c r="L41" s="60">
        <v>5896</v>
      </c>
      <c r="M41" s="60">
        <v>2499</v>
      </c>
      <c r="N41" s="60">
        <v>2236</v>
      </c>
      <c r="O41" s="60">
        <v>3020</v>
      </c>
      <c r="P41" s="60">
        <v>4207</v>
      </c>
      <c r="Q41" s="60">
        <v>20705</v>
      </c>
      <c r="R41" s="61">
        <v>0</v>
      </c>
      <c r="S41" s="60">
        <v>115</v>
      </c>
      <c r="T41" s="60">
        <v>1008</v>
      </c>
      <c r="U41" s="62">
        <v>105865</v>
      </c>
      <c r="V41" s="60">
        <v>23</v>
      </c>
      <c r="W41" s="60">
        <v>461</v>
      </c>
      <c r="X41" s="60">
        <v>55</v>
      </c>
      <c r="Y41" s="60">
        <v>18</v>
      </c>
      <c r="Z41" s="60">
        <v>23</v>
      </c>
      <c r="AA41" s="60">
        <v>36</v>
      </c>
      <c r="AB41" s="60">
        <v>457</v>
      </c>
      <c r="AC41" s="60">
        <v>466</v>
      </c>
      <c r="AD41" s="60">
        <v>208</v>
      </c>
      <c r="AE41" s="60">
        <v>9</v>
      </c>
      <c r="AF41" s="60">
        <v>53</v>
      </c>
      <c r="AG41" s="62">
        <v>107666</v>
      </c>
    </row>
    <row r="42" spans="2:33" s="64" customFormat="1" ht="12.75">
      <c r="B42" s="6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64" customFormat="1" ht="12.75">
      <c r="A43" s="66"/>
      <c r="B43" s="6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ht="12.75">
      <c r="B44" s="67"/>
    </row>
    <row r="45" ht="12.75">
      <c r="B45" s="69" t="s">
        <v>40</v>
      </c>
    </row>
    <row r="46" ht="12.75">
      <c r="B46" s="70" t="s">
        <v>41</v>
      </c>
    </row>
  </sheetData>
  <sheetProtection/>
  <mergeCells count="2">
    <mergeCell ref="A10:A40"/>
    <mergeCell ref="C6:AF6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2" sqref="A2:AF2"/>
    </sheetView>
  </sheetViews>
  <sheetFormatPr defaultColWidth="9.140625" defaultRowHeight="12.75"/>
  <cols>
    <col min="1" max="2" width="4.8515625" style="0" customWidth="1"/>
    <col min="3" max="4" width="4.421875" style="0" bestFit="1" customWidth="1"/>
    <col min="5" max="5" width="5.28125" style="0" bestFit="1" customWidth="1"/>
    <col min="6" max="6" width="4.421875" style="0" bestFit="1" customWidth="1"/>
    <col min="7" max="7" width="5.28125" style="0" bestFit="1" customWidth="1"/>
    <col min="8" max="8" width="5.28125" style="0" customWidth="1"/>
    <col min="9" max="10" width="4.421875" style="0" bestFit="1" customWidth="1"/>
    <col min="11" max="11" width="3.57421875" style="0" customWidth="1"/>
    <col min="12" max="16" width="4.421875" style="0" customWidth="1"/>
    <col min="17" max="17" width="5.28125" style="0" bestFit="1" customWidth="1"/>
    <col min="18" max="18" width="3.57421875" style="0" bestFit="1" customWidth="1"/>
    <col min="19" max="19" width="3.421875" style="0" customWidth="1"/>
    <col min="20" max="20" width="3.8515625" style="0" customWidth="1"/>
    <col min="21" max="21" width="4.00390625" style="0" customWidth="1"/>
    <col min="22" max="22" width="3.57421875" style="0" bestFit="1" customWidth="1"/>
    <col min="23" max="23" width="3.00390625" style="0" customWidth="1"/>
    <col min="24" max="24" width="3.140625" style="0" bestFit="1" customWidth="1"/>
    <col min="25" max="25" width="3.00390625" style="0" bestFit="1" customWidth="1"/>
    <col min="26" max="26" width="3.57421875" style="0" bestFit="1" customWidth="1"/>
    <col min="27" max="27" width="3.421875" style="0" bestFit="1" customWidth="1"/>
    <col min="28" max="29" width="3.57421875" style="0" bestFit="1" customWidth="1"/>
    <col min="30" max="30" width="2.7109375" style="0" bestFit="1" customWidth="1"/>
    <col min="31" max="31" width="3.00390625" style="0" bestFit="1" customWidth="1"/>
    <col min="32" max="32" width="6.28125" style="0" bestFit="1" customWidth="1"/>
  </cols>
  <sheetData>
    <row r="1" spans="1:32" ht="16.5" thickBot="1">
      <c r="A1" s="71" t="s">
        <v>65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4"/>
      <c r="W1" s="74"/>
      <c r="X1" s="74"/>
      <c r="Y1" s="75"/>
      <c r="Z1" s="75"/>
      <c r="AA1" s="75"/>
      <c r="AB1" s="75"/>
      <c r="AC1" s="75"/>
      <c r="AD1" s="75"/>
      <c r="AE1" s="75"/>
      <c r="AF1" s="64"/>
    </row>
    <row r="2" spans="1:32" ht="13.5" thickBot="1">
      <c r="A2" s="487" t="s">
        <v>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9"/>
    </row>
    <row r="3" spans="1:32" ht="13.5" thickBot="1">
      <c r="A3" s="21"/>
      <c r="B3" s="77"/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H3" s="78" t="s">
        <v>8</v>
      </c>
      <c r="I3" s="78" t="s">
        <v>9</v>
      </c>
      <c r="J3" s="78" t="s">
        <v>10</v>
      </c>
      <c r="K3" s="78" t="s">
        <v>11</v>
      </c>
      <c r="L3" s="78" t="s">
        <v>12</v>
      </c>
      <c r="M3" s="78" t="s">
        <v>13</v>
      </c>
      <c r="N3" s="78" t="s">
        <v>14</v>
      </c>
      <c r="O3" s="78" t="s">
        <v>15</v>
      </c>
      <c r="P3" s="78" t="s">
        <v>16</v>
      </c>
      <c r="Q3" s="79" t="s">
        <v>17</v>
      </c>
      <c r="R3" s="80" t="s">
        <v>19</v>
      </c>
      <c r="S3" s="78" t="s">
        <v>18</v>
      </c>
      <c r="T3" s="79" t="s">
        <v>20</v>
      </c>
      <c r="U3" s="80" t="s">
        <v>22</v>
      </c>
      <c r="V3" s="78" t="s">
        <v>23</v>
      </c>
      <c r="W3" s="78" t="s">
        <v>24</v>
      </c>
      <c r="X3" s="78" t="s">
        <v>26</v>
      </c>
      <c r="Y3" s="78" t="s">
        <v>27</v>
      </c>
      <c r="Z3" s="78" t="s">
        <v>28</v>
      </c>
      <c r="AA3" s="78" t="s">
        <v>43</v>
      </c>
      <c r="AB3" s="78" t="s">
        <v>29</v>
      </c>
      <c r="AC3" s="78" t="s">
        <v>30</v>
      </c>
      <c r="AD3" s="78" t="s">
        <v>31</v>
      </c>
      <c r="AE3" s="79" t="s">
        <v>32</v>
      </c>
      <c r="AF3" s="81" t="s">
        <v>33</v>
      </c>
    </row>
    <row r="4" spans="1:32" ht="12.75">
      <c r="A4" s="21"/>
      <c r="B4" s="82" t="s">
        <v>44</v>
      </c>
      <c r="C4" s="83"/>
      <c r="D4" s="84">
        <v>50</v>
      </c>
      <c r="E4" s="84">
        <v>166</v>
      </c>
      <c r="F4" s="84">
        <v>25</v>
      </c>
      <c r="G4" s="84">
        <v>447</v>
      </c>
      <c r="H4" s="84">
        <v>217</v>
      </c>
      <c r="I4" s="84">
        <v>84</v>
      </c>
      <c r="J4" s="84">
        <v>204</v>
      </c>
      <c r="K4" s="84">
        <v>0</v>
      </c>
      <c r="L4" s="84">
        <v>198</v>
      </c>
      <c r="M4" s="84">
        <v>23</v>
      </c>
      <c r="N4" s="84">
        <v>50</v>
      </c>
      <c r="O4" s="84">
        <v>56</v>
      </c>
      <c r="P4" s="84">
        <v>56</v>
      </c>
      <c r="Q4" s="85">
        <v>234</v>
      </c>
      <c r="R4" s="86">
        <v>0</v>
      </c>
      <c r="S4" s="84">
        <v>0</v>
      </c>
      <c r="T4" s="85">
        <v>18</v>
      </c>
      <c r="U4" s="86">
        <v>0</v>
      </c>
      <c r="V4" s="84">
        <v>8</v>
      </c>
      <c r="W4" s="84">
        <v>0</v>
      </c>
      <c r="X4" s="84">
        <v>1</v>
      </c>
      <c r="Y4" s="84">
        <v>1</v>
      </c>
      <c r="Z4" s="84">
        <v>6</v>
      </c>
      <c r="AA4" s="84">
        <v>0</v>
      </c>
      <c r="AB4" s="84">
        <v>6</v>
      </c>
      <c r="AC4" s="84">
        <v>2</v>
      </c>
      <c r="AD4" s="84">
        <v>0</v>
      </c>
      <c r="AE4" s="85">
        <v>0</v>
      </c>
      <c r="AF4" s="87">
        <v>1852</v>
      </c>
    </row>
    <row r="5" spans="1:32" ht="13.5" thickBot="1">
      <c r="A5" s="88"/>
      <c r="B5" s="89" t="s">
        <v>45</v>
      </c>
      <c r="C5" s="90"/>
      <c r="D5" s="91">
        <v>51</v>
      </c>
      <c r="E5" s="91">
        <v>219</v>
      </c>
      <c r="F5" s="91">
        <v>50</v>
      </c>
      <c r="G5" s="91">
        <v>536</v>
      </c>
      <c r="H5" s="91">
        <v>554</v>
      </c>
      <c r="I5" s="91">
        <v>67</v>
      </c>
      <c r="J5" s="91">
        <v>177</v>
      </c>
      <c r="K5" s="91">
        <v>0</v>
      </c>
      <c r="L5" s="91">
        <v>208</v>
      </c>
      <c r="M5" s="91">
        <v>57</v>
      </c>
      <c r="N5" s="91">
        <v>100</v>
      </c>
      <c r="O5" s="91">
        <v>120</v>
      </c>
      <c r="P5" s="91">
        <v>90</v>
      </c>
      <c r="Q5" s="92">
        <v>248</v>
      </c>
      <c r="R5" s="93">
        <v>0</v>
      </c>
      <c r="S5" s="91">
        <v>0</v>
      </c>
      <c r="T5" s="92">
        <v>36</v>
      </c>
      <c r="U5" s="93">
        <v>1</v>
      </c>
      <c r="V5" s="91">
        <v>14</v>
      </c>
      <c r="W5" s="91">
        <v>3</v>
      </c>
      <c r="X5" s="91">
        <v>1</v>
      </c>
      <c r="Y5" s="91">
        <v>1</v>
      </c>
      <c r="Z5" s="91">
        <v>9</v>
      </c>
      <c r="AA5" s="91">
        <v>2</v>
      </c>
      <c r="AB5" s="91">
        <v>21</v>
      </c>
      <c r="AC5" s="91">
        <v>6</v>
      </c>
      <c r="AD5" s="91">
        <v>2</v>
      </c>
      <c r="AE5" s="92">
        <v>2</v>
      </c>
      <c r="AF5" s="94">
        <v>2575</v>
      </c>
    </row>
    <row r="6" spans="1:32" ht="12.75">
      <c r="A6" s="483" t="s">
        <v>36</v>
      </c>
      <c r="B6" s="95" t="s">
        <v>3</v>
      </c>
      <c r="C6" s="96"/>
      <c r="D6" s="97">
        <v>101</v>
      </c>
      <c r="E6" s="97">
        <v>385</v>
      </c>
      <c r="F6" s="97">
        <v>75</v>
      </c>
      <c r="G6" s="97">
        <v>983</v>
      </c>
      <c r="H6" s="97">
        <v>771</v>
      </c>
      <c r="I6" s="97">
        <v>151</v>
      </c>
      <c r="J6" s="97">
        <v>381</v>
      </c>
      <c r="K6" s="97">
        <v>0</v>
      </c>
      <c r="L6" s="97">
        <v>406</v>
      </c>
      <c r="M6" s="97">
        <v>80</v>
      </c>
      <c r="N6" s="97">
        <v>150</v>
      </c>
      <c r="O6" s="97">
        <v>176</v>
      </c>
      <c r="P6" s="97">
        <v>146</v>
      </c>
      <c r="Q6" s="98">
        <v>482</v>
      </c>
      <c r="R6" s="99">
        <v>0</v>
      </c>
      <c r="S6" s="97">
        <v>0</v>
      </c>
      <c r="T6" s="98">
        <v>54</v>
      </c>
      <c r="U6" s="99">
        <v>1</v>
      </c>
      <c r="V6" s="97">
        <v>22</v>
      </c>
      <c r="W6" s="97">
        <v>3</v>
      </c>
      <c r="X6" s="97">
        <v>2</v>
      </c>
      <c r="Y6" s="97">
        <v>2</v>
      </c>
      <c r="Z6" s="97">
        <v>15</v>
      </c>
      <c r="AA6" s="97">
        <v>2</v>
      </c>
      <c r="AB6" s="97">
        <v>27</v>
      </c>
      <c r="AC6" s="97">
        <v>8</v>
      </c>
      <c r="AD6" s="97">
        <v>2</v>
      </c>
      <c r="AE6" s="98">
        <v>2</v>
      </c>
      <c r="AF6" s="100">
        <v>4427</v>
      </c>
    </row>
    <row r="7" spans="1:32" ht="12.75">
      <c r="A7" s="484"/>
      <c r="B7" s="101" t="s">
        <v>4</v>
      </c>
      <c r="C7" s="102">
        <v>48</v>
      </c>
      <c r="D7" s="96"/>
      <c r="E7" s="102">
        <v>275</v>
      </c>
      <c r="F7" s="102">
        <v>23</v>
      </c>
      <c r="G7" s="102">
        <v>276</v>
      </c>
      <c r="H7" s="102">
        <v>247</v>
      </c>
      <c r="I7" s="102">
        <v>43</v>
      </c>
      <c r="J7" s="102">
        <v>97</v>
      </c>
      <c r="K7" s="102">
        <v>0</v>
      </c>
      <c r="L7" s="102">
        <v>115</v>
      </c>
      <c r="M7" s="102">
        <v>50</v>
      </c>
      <c r="N7" s="102">
        <v>16</v>
      </c>
      <c r="O7" s="102">
        <v>21</v>
      </c>
      <c r="P7" s="102">
        <v>24</v>
      </c>
      <c r="Q7" s="103">
        <v>434</v>
      </c>
      <c r="R7" s="104">
        <v>10</v>
      </c>
      <c r="S7" s="102">
        <v>0</v>
      </c>
      <c r="T7" s="103">
        <v>24</v>
      </c>
      <c r="U7" s="104">
        <v>1</v>
      </c>
      <c r="V7" s="102">
        <v>11</v>
      </c>
      <c r="W7" s="102">
        <v>2</v>
      </c>
      <c r="X7" s="102">
        <v>1</v>
      </c>
      <c r="Y7" s="102">
        <v>3</v>
      </c>
      <c r="Z7" s="102">
        <v>7</v>
      </c>
      <c r="AA7" s="102">
        <v>11</v>
      </c>
      <c r="AB7" s="102">
        <v>11</v>
      </c>
      <c r="AC7" s="102">
        <v>0</v>
      </c>
      <c r="AD7" s="102">
        <v>0</v>
      </c>
      <c r="AE7" s="103">
        <v>0</v>
      </c>
      <c r="AF7" s="105">
        <v>1750</v>
      </c>
    </row>
    <row r="8" spans="1:32" ht="12.75">
      <c r="A8" s="484"/>
      <c r="B8" s="101" t="s">
        <v>5</v>
      </c>
      <c r="C8" s="102">
        <v>245</v>
      </c>
      <c r="D8" s="102">
        <v>263</v>
      </c>
      <c r="E8" s="96"/>
      <c r="F8" s="102">
        <v>138</v>
      </c>
      <c r="G8" s="102">
        <v>2966</v>
      </c>
      <c r="H8" s="102">
        <v>3054</v>
      </c>
      <c r="I8" s="102">
        <v>709</v>
      </c>
      <c r="J8" s="102">
        <v>1187</v>
      </c>
      <c r="K8" s="102">
        <v>2</v>
      </c>
      <c r="L8" s="102">
        <v>828</v>
      </c>
      <c r="M8" s="102">
        <v>256</v>
      </c>
      <c r="N8" s="102">
        <v>202</v>
      </c>
      <c r="O8" s="102">
        <v>569</v>
      </c>
      <c r="P8" s="102">
        <v>1085</v>
      </c>
      <c r="Q8" s="103">
        <v>3665</v>
      </c>
      <c r="R8" s="104">
        <v>16</v>
      </c>
      <c r="S8" s="102">
        <v>1</v>
      </c>
      <c r="T8" s="103">
        <v>262</v>
      </c>
      <c r="U8" s="104">
        <v>6</v>
      </c>
      <c r="V8" s="102">
        <v>117</v>
      </c>
      <c r="W8" s="102">
        <v>9</v>
      </c>
      <c r="X8" s="102">
        <v>3</v>
      </c>
      <c r="Y8" s="102">
        <v>14</v>
      </c>
      <c r="Z8" s="102">
        <v>91</v>
      </c>
      <c r="AA8" s="102">
        <v>12</v>
      </c>
      <c r="AB8" s="102">
        <v>153</v>
      </c>
      <c r="AC8" s="102">
        <v>9</v>
      </c>
      <c r="AD8" s="102">
        <v>4</v>
      </c>
      <c r="AE8" s="103">
        <v>6</v>
      </c>
      <c r="AF8" s="105">
        <v>15872</v>
      </c>
    </row>
    <row r="9" spans="1:32" ht="12.75">
      <c r="A9" s="484"/>
      <c r="B9" s="101" t="s">
        <v>6</v>
      </c>
      <c r="C9" s="102">
        <v>106</v>
      </c>
      <c r="D9" s="102">
        <v>37</v>
      </c>
      <c r="E9" s="102">
        <v>313</v>
      </c>
      <c r="F9" s="106"/>
      <c r="G9" s="102">
        <v>254</v>
      </c>
      <c r="H9" s="102">
        <v>352</v>
      </c>
      <c r="I9" s="102">
        <v>35</v>
      </c>
      <c r="J9" s="102">
        <v>177</v>
      </c>
      <c r="K9" s="102">
        <v>0</v>
      </c>
      <c r="L9" s="102">
        <v>124</v>
      </c>
      <c r="M9" s="102">
        <v>66</v>
      </c>
      <c r="N9" s="102">
        <v>35</v>
      </c>
      <c r="O9" s="102">
        <v>58</v>
      </c>
      <c r="P9" s="102">
        <v>56</v>
      </c>
      <c r="Q9" s="103">
        <v>199</v>
      </c>
      <c r="R9" s="104">
        <v>0</v>
      </c>
      <c r="S9" s="102">
        <v>0</v>
      </c>
      <c r="T9" s="103">
        <v>6</v>
      </c>
      <c r="U9" s="104">
        <v>1</v>
      </c>
      <c r="V9" s="102">
        <v>20</v>
      </c>
      <c r="W9" s="102">
        <v>0</v>
      </c>
      <c r="X9" s="102">
        <v>0</v>
      </c>
      <c r="Y9" s="102">
        <v>0</v>
      </c>
      <c r="Z9" s="102">
        <v>19</v>
      </c>
      <c r="AA9" s="102">
        <v>0</v>
      </c>
      <c r="AB9" s="102">
        <v>8</v>
      </c>
      <c r="AC9" s="102">
        <v>2</v>
      </c>
      <c r="AD9" s="102">
        <v>0</v>
      </c>
      <c r="AE9" s="103">
        <v>0</v>
      </c>
      <c r="AF9" s="105">
        <v>1868</v>
      </c>
    </row>
    <row r="10" spans="1:32" ht="12.75">
      <c r="A10" s="484"/>
      <c r="B10" s="101" t="s">
        <v>7</v>
      </c>
      <c r="C10" s="102">
        <v>929</v>
      </c>
      <c r="D10" s="102">
        <v>424</v>
      </c>
      <c r="E10" s="102">
        <v>2564</v>
      </c>
      <c r="F10" s="102">
        <v>144</v>
      </c>
      <c r="G10" s="106"/>
      <c r="H10" s="102">
        <v>3217</v>
      </c>
      <c r="I10" s="102">
        <v>425</v>
      </c>
      <c r="J10" s="102">
        <v>2810</v>
      </c>
      <c r="K10" s="102">
        <v>0</v>
      </c>
      <c r="L10" s="102">
        <v>997</v>
      </c>
      <c r="M10" s="102">
        <v>234</v>
      </c>
      <c r="N10" s="102">
        <v>746</v>
      </c>
      <c r="O10" s="102">
        <v>407</v>
      </c>
      <c r="P10" s="102">
        <v>562</v>
      </c>
      <c r="Q10" s="103">
        <v>3323</v>
      </c>
      <c r="R10" s="104">
        <v>13</v>
      </c>
      <c r="S10" s="102">
        <v>0</v>
      </c>
      <c r="T10" s="103">
        <v>118</v>
      </c>
      <c r="U10" s="104">
        <v>3</v>
      </c>
      <c r="V10" s="102">
        <v>62</v>
      </c>
      <c r="W10" s="102">
        <v>4</v>
      </c>
      <c r="X10" s="102">
        <v>0</v>
      </c>
      <c r="Y10" s="102">
        <v>4</v>
      </c>
      <c r="Z10" s="102">
        <v>46</v>
      </c>
      <c r="AA10" s="102">
        <v>7</v>
      </c>
      <c r="AB10" s="102">
        <v>78</v>
      </c>
      <c r="AC10" s="102">
        <v>30</v>
      </c>
      <c r="AD10" s="102">
        <v>4</v>
      </c>
      <c r="AE10" s="103">
        <v>7</v>
      </c>
      <c r="AF10" s="105">
        <v>17158</v>
      </c>
    </row>
    <row r="11" spans="1:32" ht="12.75">
      <c r="A11" s="484"/>
      <c r="B11" s="101" t="s">
        <v>8</v>
      </c>
      <c r="C11" s="102">
        <v>294</v>
      </c>
      <c r="D11" s="102">
        <v>327</v>
      </c>
      <c r="E11" s="102">
        <v>2699</v>
      </c>
      <c r="F11" s="102">
        <v>144</v>
      </c>
      <c r="G11" s="102">
        <v>3454</v>
      </c>
      <c r="H11" s="106"/>
      <c r="I11" s="102">
        <v>983</v>
      </c>
      <c r="J11" s="102">
        <v>1119</v>
      </c>
      <c r="K11" s="102">
        <v>20</v>
      </c>
      <c r="L11" s="102">
        <v>684</v>
      </c>
      <c r="M11" s="102">
        <v>230</v>
      </c>
      <c r="N11" s="102">
        <v>248</v>
      </c>
      <c r="O11" s="102">
        <v>460</v>
      </c>
      <c r="P11" s="102">
        <v>661</v>
      </c>
      <c r="Q11" s="103">
        <v>5320</v>
      </c>
      <c r="R11" s="104">
        <v>17</v>
      </c>
      <c r="S11" s="102">
        <v>0</v>
      </c>
      <c r="T11" s="103">
        <v>132</v>
      </c>
      <c r="U11" s="104">
        <v>4</v>
      </c>
      <c r="V11" s="102">
        <v>63</v>
      </c>
      <c r="W11" s="102">
        <v>4</v>
      </c>
      <c r="X11" s="102">
        <v>0</v>
      </c>
      <c r="Y11" s="102">
        <v>9</v>
      </c>
      <c r="Z11" s="102">
        <v>102</v>
      </c>
      <c r="AA11" s="102">
        <v>6</v>
      </c>
      <c r="AB11" s="102">
        <v>98</v>
      </c>
      <c r="AC11" s="102">
        <v>62</v>
      </c>
      <c r="AD11" s="107">
        <v>10</v>
      </c>
      <c r="AE11" s="108">
        <v>11</v>
      </c>
      <c r="AF11" s="105">
        <v>17161</v>
      </c>
    </row>
    <row r="12" spans="1:32" ht="12.75">
      <c r="A12" s="484"/>
      <c r="B12" s="101" t="s">
        <v>9</v>
      </c>
      <c r="C12" s="102">
        <v>69</v>
      </c>
      <c r="D12" s="102">
        <v>13</v>
      </c>
      <c r="E12" s="102">
        <v>366</v>
      </c>
      <c r="F12" s="102">
        <v>6</v>
      </c>
      <c r="G12" s="102">
        <v>224</v>
      </c>
      <c r="H12" s="102">
        <v>564</v>
      </c>
      <c r="I12" s="106"/>
      <c r="J12" s="102">
        <v>97</v>
      </c>
      <c r="K12" s="102">
        <v>0</v>
      </c>
      <c r="L12" s="102">
        <v>72</v>
      </c>
      <c r="M12" s="102">
        <v>40</v>
      </c>
      <c r="N12" s="102">
        <v>16</v>
      </c>
      <c r="O12" s="102">
        <v>36</v>
      </c>
      <c r="P12" s="102">
        <v>41</v>
      </c>
      <c r="Q12" s="103">
        <v>77</v>
      </c>
      <c r="R12" s="104">
        <v>0</v>
      </c>
      <c r="S12" s="102">
        <v>0</v>
      </c>
      <c r="T12" s="103">
        <v>4</v>
      </c>
      <c r="U12" s="104">
        <v>0</v>
      </c>
      <c r="V12" s="102">
        <v>15</v>
      </c>
      <c r="W12" s="102">
        <v>0</v>
      </c>
      <c r="X12" s="102">
        <v>0</v>
      </c>
      <c r="Y12" s="102">
        <v>0</v>
      </c>
      <c r="Z12" s="102">
        <v>3</v>
      </c>
      <c r="AA12" s="102">
        <v>2</v>
      </c>
      <c r="AB12" s="102">
        <v>0</v>
      </c>
      <c r="AC12" s="102">
        <v>0</v>
      </c>
      <c r="AD12" s="102">
        <v>2</v>
      </c>
      <c r="AE12" s="103">
        <v>1</v>
      </c>
      <c r="AF12" s="105">
        <v>1648</v>
      </c>
    </row>
    <row r="13" spans="1:32" ht="12.75">
      <c r="A13" s="484"/>
      <c r="B13" s="101" t="s">
        <v>10</v>
      </c>
      <c r="C13" s="102">
        <v>573</v>
      </c>
      <c r="D13" s="102">
        <v>280</v>
      </c>
      <c r="E13" s="102">
        <v>1765</v>
      </c>
      <c r="F13" s="102">
        <v>170</v>
      </c>
      <c r="G13" s="102">
        <v>3824</v>
      </c>
      <c r="H13" s="102">
        <v>2277</v>
      </c>
      <c r="I13" s="102">
        <v>190</v>
      </c>
      <c r="J13" s="106"/>
      <c r="K13" s="102">
        <v>0</v>
      </c>
      <c r="L13" s="102">
        <v>526</v>
      </c>
      <c r="M13" s="102">
        <v>343</v>
      </c>
      <c r="N13" s="102">
        <v>483</v>
      </c>
      <c r="O13" s="102">
        <v>319</v>
      </c>
      <c r="P13" s="102">
        <v>365</v>
      </c>
      <c r="Q13" s="103">
        <v>1718</v>
      </c>
      <c r="R13" s="104">
        <v>15</v>
      </c>
      <c r="S13" s="102">
        <v>0</v>
      </c>
      <c r="T13" s="103">
        <v>128</v>
      </c>
      <c r="U13" s="104">
        <v>2</v>
      </c>
      <c r="V13" s="102">
        <v>34</v>
      </c>
      <c r="W13" s="102">
        <v>8</v>
      </c>
      <c r="X13" s="102">
        <v>5</v>
      </c>
      <c r="Y13" s="102">
        <v>9</v>
      </c>
      <c r="Z13" s="102">
        <v>88</v>
      </c>
      <c r="AA13" s="102">
        <v>6</v>
      </c>
      <c r="AB13" s="102">
        <v>70</v>
      </c>
      <c r="AC13" s="109">
        <v>32</v>
      </c>
      <c r="AD13" s="102">
        <v>10</v>
      </c>
      <c r="AE13" s="110">
        <v>13</v>
      </c>
      <c r="AF13" s="105">
        <v>13253</v>
      </c>
    </row>
    <row r="14" spans="1:32" ht="12.75">
      <c r="A14" s="484"/>
      <c r="B14" s="101" t="s">
        <v>11</v>
      </c>
      <c r="C14" s="102">
        <v>0</v>
      </c>
      <c r="D14" s="102">
        <v>4</v>
      </c>
      <c r="E14" s="102">
        <v>23</v>
      </c>
      <c r="F14" s="102">
        <v>0</v>
      </c>
      <c r="G14" s="102">
        <v>17</v>
      </c>
      <c r="H14" s="102">
        <v>36</v>
      </c>
      <c r="I14" s="102">
        <v>0</v>
      </c>
      <c r="J14" s="102">
        <v>10</v>
      </c>
      <c r="K14" s="106"/>
      <c r="L14" s="102">
        <v>1</v>
      </c>
      <c r="M14" s="102">
        <v>11</v>
      </c>
      <c r="N14" s="102">
        <v>1</v>
      </c>
      <c r="O14" s="102">
        <v>5</v>
      </c>
      <c r="P14" s="102">
        <v>2</v>
      </c>
      <c r="Q14" s="103">
        <v>16</v>
      </c>
      <c r="R14" s="104">
        <v>0</v>
      </c>
      <c r="S14" s="102">
        <v>0</v>
      </c>
      <c r="T14" s="103">
        <v>0</v>
      </c>
      <c r="U14" s="104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3">
        <v>0</v>
      </c>
      <c r="AF14" s="105">
        <v>126</v>
      </c>
    </row>
    <row r="15" spans="1:32" ht="12.75">
      <c r="A15" s="484"/>
      <c r="B15" s="101" t="s">
        <v>12</v>
      </c>
      <c r="C15" s="102">
        <v>213</v>
      </c>
      <c r="D15" s="102">
        <v>120</v>
      </c>
      <c r="E15" s="102">
        <v>397</v>
      </c>
      <c r="F15" s="102">
        <v>46</v>
      </c>
      <c r="G15" s="102">
        <v>673</v>
      </c>
      <c r="H15" s="102">
        <v>456</v>
      </c>
      <c r="I15" s="102">
        <v>123</v>
      </c>
      <c r="J15" s="102">
        <v>187</v>
      </c>
      <c r="K15" s="102">
        <v>2</v>
      </c>
      <c r="L15" s="106"/>
      <c r="M15" s="102">
        <v>92</v>
      </c>
      <c r="N15" s="102">
        <v>82</v>
      </c>
      <c r="O15" s="102">
        <v>245</v>
      </c>
      <c r="P15" s="102">
        <v>342</v>
      </c>
      <c r="Q15" s="103">
        <v>952</v>
      </c>
      <c r="R15" s="104">
        <v>8</v>
      </c>
      <c r="S15" s="102">
        <v>0</v>
      </c>
      <c r="T15" s="103">
        <v>91</v>
      </c>
      <c r="U15" s="104">
        <v>0</v>
      </c>
      <c r="V15" s="102">
        <v>34</v>
      </c>
      <c r="W15" s="102">
        <v>4</v>
      </c>
      <c r="X15" s="102">
        <v>11</v>
      </c>
      <c r="Y15" s="102">
        <v>2</v>
      </c>
      <c r="Z15" s="102">
        <v>37</v>
      </c>
      <c r="AA15" s="102">
        <v>4</v>
      </c>
      <c r="AB15" s="102">
        <v>27</v>
      </c>
      <c r="AC15" s="102">
        <v>10</v>
      </c>
      <c r="AD15" s="102">
        <v>2</v>
      </c>
      <c r="AE15" s="103">
        <v>2</v>
      </c>
      <c r="AF15" s="105">
        <v>4162</v>
      </c>
    </row>
    <row r="16" spans="1:32" ht="12.75">
      <c r="A16" s="484"/>
      <c r="B16" s="111" t="s">
        <v>13</v>
      </c>
      <c r="C16" s="102">
        <v>75</v>
      </c>
      <c r="D16" s="102">
        <v>81</v>
      </c>
      <c r="E16" s="102">
        <v>241</v>
      </c>
      <c r="F16" s="102">
        <v>45</v>
      </c>
      <c r="G16" s="102">
        <v>473</v>
      </c>
      <c r="H16" s="102">
        <v>495</v>
      </c>
      <c r="I16" s="102">
        <v>98</v>
      </c>
      <c r="J16" s="102">
        <v>365</v>
      </c>
      <c r="K16" s="102">
        <v>3</v>
      </c>
      <c r="L16" s="102">
        <v>165</v>
      </c>
      <c r="M16" s="106"/>
      <c r="N16" s="102">
        <v>64</v>
      </c>
      <c r="O16" s="102">
        <v>128</v>
      </c>
      <c r="P16" s="102">
        <v>204</v>
      </c>
      <c r="Q16" s="103">
        <v>424</v>
      </c>
      <c r="R16" s="104">
        <v>17</v>
      </c>
      <c r="S16" s="102">
        <v>2</v>
      </c>
      <c r="T16" s="103">
        <v>62</v>
      </c>
      <c r="U16" s="104">
        <v>1</v>
      </c>
      <c r="V16" s="102">
        <v>20</v>
      </c>
      <c r="W16" s="102">
        <v>4</v>
      </c>
      <c r="X16" s="102">
        <v>2</v>
      </c>
      <c r="Y16" s="102">
        <v>2</v>
      </c>
      <c r="Z16" s="102">
        <v>23</v>
      </c>
      <c r="AA16" s="102">
        <v>6</v>
      </c>
      <c r="AB16" s="102">
        <v>9</v>
      </c>
      <c r="AC16" s="102">
        <v>1</v>
      </c>
      <c r="AD16" s="102">
        <v>12</v>
      </c>
      <c r="AE16" s="103">
        <v>2</v>
      </c>
      <c r="AF16" s="105">
        <v>3024</v>
      </c>
    </row>
    <row r="17" spans="1:32" ht="12.75">
      <c r="A17" s="484"/>
      <c r="B17" s="101" t="s">
        <v>14</v>
      </c>
      <c r="C17" s="102">
        <v>138</v>
      </c>
      <c r="D17" s="102">
        <v>65</v>
      </c>
      <c r="E17" s="102">
        <v>274</v>
      </c>
      <c r="F17" s="102">
        <v>42</v>
      </c>
      <c r="G17" s="102">
        <v>538</v>
      </c>
      <c r="H17" s="102">
        <v>397</v>
      </c>
      <c r="I17" s="102">
        <v>18</v>
      </c>
      <c r="J17" s="102">
        <v>400</v>
      </c>
      <c r="K17" s="102">
        <v>0</v>
      </c>
      <c r="L17" s="102">
        <v>137</v>
      </c>
      <c r="M17" s="102">
        <v>49</v>
      </c>
      <c r="N17" s="106"/>
      <c r="O17" s="102">
        <v>54</v>
      </c>
      <c r="P17" s="102">
        <v>64</v>
      </c>
      <c r="Q17" s="103">
        <v>251</v>
      </c>
      <c r="R17" s="104">
        <v>5</v>
      </c>
      <c r="S17" s="102">
        <v>0</v>
      </c>
      <c r="T17" s="103">
        <v>20</v>
      </c>
      <c r="U17" s="104">
        <v>2</v>
      </c>
      <c r="V17" s="102">
        <v>15</v>
      </c>
      <c r="W17" s="102">
        <v>0</v>
      </c>
      <c r="X17" s="102">
        <v>2</v>
      </c>
      <c r="Y17" s="102">
        <v>1</v>
      </c>
      <c r="Z17" s="102">
        <v>19</v>
      </c>
      <c r="AA17" s="102">
        <v>1</v>
      </c>
      <c r="AB17" s="102">
        <v>39</v>
      </c>
      <c r="AC17" s="102">
        <v>29</v>
      </c>
      <c r="AD17" s="102">
        <v>9</v>
      </c>
      <c r="AE17" s="103">
        <v>0</v>
      </c>
      <c r="AF17" s="105">
        <v>2569</v>
      </c>
    </row>
    <row r="18" spans="1:32" ht="12.75">
      <c r="A18" s="484"/>
      <c r="B18" s="101" t="s">
        <v>37</v>
      </c>
      <c r="C18" s="102">
        <v>98</v>
      </c>
      <c r="D18" s="102">
        <v>22</v>
      </c>
      <c r="E18" s="102">
        <v>578</v>
      </c>
      <c r="F18" s="102">
        <v>65</v>
      </c>
      <c r="G18" s="102">
        <v>279</v>
      </c>
      <c r="H18" s="102">
        <v>320</v>
      </c>
      <c r="I18" s="102">
        <v>134</v>
      </c>
      <c r="J18" s="102">
        <v>138</v>
      </c>
      <c r="K18" s="102">
        <v>0</v>
      </c>
      <c r="L18" s="102">
        <v>342</v>
      </c>
      <c r="M18" s="102">
        <v>165</v>
      </c>
      <c r="N18" s="102">
        <v>38</v>
      </c>
      <c r="O18" s="106"/>
      <c r="P18" s="102">
        <v>66</v>
      </c>
      <c r="Q18" s="103">
        <v>739</v>
      </c>
      <c r="R18" s="104">
        <v>8</v>
      </c>
      <c r="S18" s="102">
        <v>0</v>
      </c>
      <c r="T18" s="103">
        <v>13</v>
      </c>
      <c r="U18" s="104">
        <v>0</v>
      </c>
      <c r="V18" s="102">
        <v>53</v>
      </c>
      <c r="W18" s="102">
        <v>37</v>
      </c>
      <c r="X18" s="102">
        <v>5</v>
      </c>
      <c r="Y18" s="102">
        <v>8</v>
      </c>
      <c r="Z18" s="102">
        <v>120</v>
      </c>
      <c r="AA18" s="102">
        <v>2</v>
      </c>
      <c r="AB18" s="102">
        <v>42</v>
      </c>
      <c r="AC18" s="102">
        <v>3</v>
      </c>
      <c r="AD18" s="102">
        <v>3</v>
      </c>
      <c r="AE18" s="103">
        <v>8</v>
      </c>
      <c r="AF18" s="105">
        <v>3286</v>
      </c>
    </row>
    <row r="19" spans="1:32" ht="12.75">
      <c r="A19" s="484"/>
      <c r="B19" s="101" t="s">
        <v>16</v>
      </c>
      <c r="C19" s="102">
        <v>79</v>
      </c>
      <c r="D19" s="102">
        <v>24</v>
      </c>
      <c r="E19" s="102">
        <v>527</v>
      </c>
      <c r="F19" s="102">
        <v>22</v>
      </c>
      <c r="G19" s="102">
        <v>280</v>
      </c>
      <c r="H19" s="102">
        <v>444</v>
      </c>
      <c r="I19" s="102">
        <v>94</v>
      </c>
      <c r="J19" s="102">
        <v>105</v>
      </c>
      <c r="K19" s="102">
        <v>0</v>
      </c>
      <c r="L19" s="102">
        <v>230</v>
      </c>
      <c r="M19" s="102">
        <v>136</v>
      </c>
      <c r="N19" s="102">
        <v>11</v>
      </c>
      <c r="O19" s="102">
        <v>15</v>
      </c>
      <c r="P19" s="106"/>
      <c r="Q19" s="103">
        <v>668</v>
      </c>
      <c r="R19" s="104">
        <v>4</v>
      </c>
      <c r="S19" s="102">
        <v>0</v>
      </c>
      <c r="T19" s="103">
        <v>19</v>
      </c>
      <c r="U19" s="104">
        <v>0</v>
      </c>
      <c r="V19" s="102">
        <v>13</v>
      </c>
      <c r="W19" s="102">
        <v>2</v>
      </c>
      <c r="X19" s="102">
        <v>4</v>
      </c>
      <c r="Y19" s="102">
        <v>2</v>
      </c>
      <c r="Z19" s="102">
        <v>17</v>
      </c>
      <c r="AA19" s="102">
        <v>0</v>
      </c>
      <c r="AB19" s="102">
        <v>21</v>
      </c>
      <c r="AC19" s="102">
        <v>3</v>
      </c>
      <c r="AD19" s="102">
        <v>3</v>
      </c>
      <c r="AE19" s="103">
        <v>3</v>
      </c>
      <c r="AF19" s="105">
        <v>2726</v>
      </c>
    </row>
    <row r="20" spans="1:32" ht="13.5" thickBot="1">
      <c r="A20" s="484"/>
      <c r="B20" s="112" t="s">
        <v>17</v>
      </c>
      <c r="C20" s="91">
        <v>179</v>
      </c>
      <c r="D20" s="91">
        <v>177</v>
      </c>
      <c r="E20" s="91">
        <v>1455</v>
      </c>
      <c r="F20" s="91">
        <v>66</v>
      </c>
      <c r="G20" s="91">
        <v>1788</v>
      </c>
      <c r="H20" s="91">
        <v>2860</v>
      </c>
      <c r="I20" s="91">
        <v>47</v>
      </c>
      <c r="J20" s="91">
        <v>810</v>
      </c>
      <c r="K20" s="91">
        <v>0</v>
      </c>
      <c r="L20" s="91">
        <v>500</v>
      </c>
      <c r="M20" s="91">
        <v>184</v>
      </c>
      <c r="N20" s="91">
        <v>107</v>
      </c>
      <c r="O20" s="91">
        <v>288</v>
      </c>
      <c r="P20" s="91">
        <v>316</v>
      </c>
      <c r="Q20" s="113"/>
      <c r="R20" s="114">
        <v>14</v>
      </c>
      <c r="S20" s="115">
        <v>0</v>
      </c>
      <c r="T20" s="116">
        <v>47</v>
      </c>
      <c r="U20" s="114">
        <v>5</v>
      </c>
      <c r="V20" s="115">
        <v>73</v>
      </c>
      <c r="W20" s="115">
        <v>7</v>
      </c>
      <c r="X20" s="115">
        <v>6</v>
      </c>
      <c r="Y20" s="115">
        <v>0</v>
      </c>
      <c r="Z20" s="115">
        <v>36</v>
      </c>
      <c r="AA20" s="115">
        <v>10</v>
      </c>
      <c r="AB20" s="115">
        <v>31</v>
      </c>
      <c r="AC20" s="115">
        <v>10</v>
      </c>
      <c r="AD20" s="115">
        <v>1</v>
      </c>
      <c r="AE20" s="116">
        <v>3</v>
      </c>
      <c r="AF20" s="117">
        <v>9020</v>
      </c>
    </row>
    <row r="21" spans="1:32" ht="12.75">
      <c r="A21" s="484"/>
      <c r="B21" s="118" t="s">
        <v>19</v>
      </c>
      <c r="C21" s="102">
        <v>6</v>
      </c>
      <c r="D21" s="102">
        <v>37</v>
      </c>
      <c r="E21" s="102">
        <v>16</v>
      </c>
      <c r="F21" s="102">
        <v>1</v>
      </c>
      <c r="G21" s="102">
        <v>11</v>
      </c>
      <c r="H21" s="102">
        <v>14</v>
      </c>
      <c r="I21" s="102">
        <v>1</v>
      </c>
      <c r="J21" s="102">
        <v>15</v>
      </c>
      <c r="K21" s="102">
        <v>0</v>
      </c>
      <c r="L21" s="102">
        <v>6</v>
      </c>
      <c r="M21" s="102">
        <v>3</v>
      </c>
      <c r="N21" s="102">
        <v>0</v>
      </c>
      <c r="O21" s="102">
        <v>7</v>
      </c>
      <c r="P21" s="102">
        <v>9</v>
      </c>
      <c r="Q21" s="109">
        <v>8</v>
      </c>
      <c r="R21" s="119"/>
      <c r="S21" s="120"/>
      <c r="T21" s="121"/>
      <c r="U21" s="119"/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100">
        <v>134</v>
      </c>
    </row>
    <row r="22" spans="1:32" ht="12.75">
      <c r="A22" s="485"/>
      <c r="B22" s="101" t="s">
        <v>18</v>
      </c>
      <c r="C22" s="97">
        <v>0</v>
      </c>
      <c r="D22" s="97">
        <v>0</v>
      </c>
      <c r="E22" s="97">
        <v>1</v>
      </c>
      <c r="F22" s="97">
        <v>0</v>
      </c>
      <c r="G22" s="97">
        <v>2</v>
      </c>
      <c r="H22" s="97">
        <v>2</v>
      </c>
      <c r="I22" s="97">
        <v>0</v>
      </c>
      <c r="J22" s="97">
        <v>2</v>
      </c>
      <c r="K22" s="97">
        <v>0</v>
      </c>
      <c r="L22" s="97">
        <v>2</v>
      </c>
      <c r="M22" s="97">
        <v>3</v>
      </c>
      <c r="N22" s="97">
        <v>0</v>
      </c>
      <c r="O22" s="97">
        <v>0</v>
      </c>
      <c r="P22" s="97">
        <v>2</v>
      </c>
      <c r="Q22" s="122">
        <v>4</v>
      </c>
      <c r="R22" s="123"/>
      <c r="S22" s="106"/>
      <c r="T22" s="124"/>
      <c r="U22" s="123"/>
      <c r="V22" s="106"/>
      <c r="W22" s="106"/>
      <c r="X22" s="106"/>
      <c r="Y22" s="106"/>
      <c r="Z22" s="106"/>
      <c r="AA22" s="106"/>
      <c r="AB22" s="106"/>
      <c r="AC22" s="106"/>
      <c r="AD22" s="106"/>
      <c r="AE22" s="124"/>
      <c r="AF22" s="105">
        <v>18</v>
      </c>
    </row>
    <row r="23" spans="1:32" ht="13.5" thickBot="1">
      <c r="A23" s="485"/>
      <c r="B23" s="112" t="s">
        <v>20</v>
      </c>
      <c r="C23" s="91">
        <v>29</v>
      </c>
      <c r="D23" s="91">
        <v>49</v>
      </c>
      <c r="E23" s="91">
        <v>137</v>
      </c>
      <c r="F23" s="91">
        <v>10</v>
      </c>
      <c r="G23" s="91">
        <v>176</v>
      </c>
      <c r="H23" s="91">
        <v>169</v>
      </c>
      <c r="I23" s="91">
        <v>18</v>
      </c>
      <c r="J23" s="91">
        <v>47</v>
      </c>
      <c r="K23" s="91">
        <v>0</v>
      </c>
      <c r="L23" s="91">
        <v>88</v>
      </c>
      <c r="M23" s="91">
        <v>31</v>
      </c>
      <c r="N23" s="91">
        <v>11</v>
      </c>
      <c r="O23" s="91">
        <v>17</v>
      </c>
      <c r="P23" s="91">
        <v>35</v>
      </c>
      <c r="Q23" s="125">
        <v>190</v>
      </c>
      <c r="R23" s="126"/>
      <c r="S23" s="127"/>
      <c r="T23" s="113"/>
      <c r="U23" s="126"/>
      <c r="V23" s="127"/>
      <c r="W23" s="127"/>
      <c r="X23" s="127"/>
      <c r="Y23" s="127"/>
      <c r="Z23" s="127"/>
      <c r="AA23" s="127"/>
      <c r="AB23" s="127"/>
      <c r="AC23" s="127"/>
      <c r="AD23" s="127"/>
      <c r="AE23" s="113"/>
      <c r="AF23" s="117">
        <v>1007</v>
      </c>
    </row>
    <row r="24" spans="1:32" ht="12.75">
      <c r="A24" s="485"/>
      <c r="B24" s="95" t="s">
        <v>22</v>
      </c>
      <c r="C24" s="97">
        <v>31</v>
      </c>
      <c r="D24" s="97">
        <v>0</v>
      </c>
      <c r="E24" s="97">
        <v>136</v>
      </c>
      <c r="F24" s="97">
        <v>46</v>
      </c>
      <c r="G24" s="97">
        <v>19</v>
      </c>
      <c r="H24" s="97">
        <v>72</v>
      </c>
      <c r="I24" s="97">
        <v>0</v>
      </c>
      <c r="J24" s="97">
        <v>16</v>
      </c>
      <c r="K24" s="97">
        <v>0</v>
      </c>
      <c r="L24" s="97">
        <v>18</v>
      </c>
      <c r="M24" s="97">
        <v>13</v>
      </c>
      <c r="N24" s="97">
        <v>15</v>
      </c>
      <c r="O24" s="97">
        <v>4</v>
      </c>
      <c r="P24" s="97">
        <v>1</v>
      </c>
      <c r="Q24" s="122">
        <v>27</v>
      </c>
      <c r="R24" s="119"/>
      <c r="S24" s="120"/>
      <c r="T24" s="121"/>
      <c r="U24" s="119"/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28">
        <v>398</v>
      </c>
    </row>
    <row r="25" spans="1:32" ht="12.75">
      <c r="A25" s="486"/>
      <c r="B25" s="101" t="s">
        <v>23</v>
      </c>
      <c r="C25" s="102">
        <v>74</v>
      </c>
      <c r="D25" s="102">
        <v>52</v>
      </c>
      <c r="E25" s="102">
        <v>532</v>
      </c>
      <c r="F25" s="102">
        <v>33</v>
      </c>
      <c r="G25" s="102">
        <v>152</v>
      </c>
      <c r="H25" s="102">
        <v>281</v>
      </c>
      <c r="I25" s="102">
        <v>30</v>
      </c>
      <c r="J25" s="102">
        <v>78</v>
      </c>
      <c r="K25" s="102">
        <v>2</v>
      </c>
      <c r="L25" s="102">
        <v>112</v>
      </c>
      <c r="M25" s="102">
        <v>142</v>
      </c>
      <c r="N25" s="102">
        <v>78</v>
      </c>
      <c r="O25" s="102">
        <v>113</v>
      </c>
      <c r="P25" s="102">
        <v>74</v>
      </c>
      <c r="Q25" s="109">
        <v>248</v>
      </c>
      <c r="R25" s="123"/>
      <c r="S25" s="106"/>
      <c r="T25" s="124"/>
      <c r="U25" s="123"/>
      <c r="V25" s="106"/>
      <c r="W25" s="106"/>
      <c r="X25" s="106"/>
      <c r="Y25" s="106"/>
      <c r="Z25" s="106"/>
      <c r="AA25" s="106"/>
      <c r="AB25" s="106"/>
      <c r="AC25" s="106"/>
      <c r="AD25" s="106"/>
      <c r="AE25" s="124"/>
      <c r="AF25" s="128">
        <v>2001</v>
      </c>
    </row>
    <row r="26" spans="1:32" ht="12.75">
      <c r="A26" s="41"/>
      <c r="B26" s="101" t="s">
        <v>24</v>
      </c>
      <c r="C26" s="102">
        <v>6</v>
      </c>
      <c r="D26" s="102">
        <v>19</v>
      </c>
      <c r="E26" s="102">
        <v>41</v>
      </c>
      <c r="F26" s="102">
        <v>2</v>
      </c>
      <c r="G26" s="102">
        <v>6</v>
      </c>
      <c r="H26" s="102">
        <v>23</v>
      </c>
      <c r="I26" s="102">
        <v>1</v>
      </c>
      <c r="J26" s="102">
        <v>14</v>
      </c>
      <c r="K26" s="102">
        <v>0</v>
      </c>
      <c r="L26" s="102">
        <v>8</v>
      </c>
      <c r="M26" s="102">
        <v>10</v>
      </c>
      <c r="N26" s="102">
        <v>3</v>
      </c>
      <c r="O26" s="102">
        <v>86</v>
      </c>
      <c r="P26" s="102">
        <v>26</v>
      </c>
      <c r="Q26" s="109">
        <v>10</v>
      </c>
      <c r="R26" s="123"/>
      <c r="S26" s="106"/>
      <c r="T26" s="124"/>
      <c r="U26" s="123"/>
      <c r="V26" s="106"/>
      <c r="W26" s="106"/>
      <c r="X26" s="106"/>
      <c r="Y26" s="106"/>
      <c r="Z26" s="106"/>
      <c r="AA26" s="106"/>
      <c r="AB26" s="106"/>
      <c r="AC26" s="106"/>
      <c r="AD26" s="106"/>
      <c r="AE26" s="124"/>
      <c r="AF26" s="128">
        <v>255</v>
      </c>
    </row>
    <row r="27" spans="1:32" ht="12.75">
      <c r="A27" s="41"/>
      <c r="B27" s="101" t="s">
        <v>26</v>
      </c>
      <c r="C27" s="102">
        <v>15</v>
      </c>
      <c r="D27" s="102">
        <v>3</v>
      </c>
      <c r="E27" s="102">
        <v>59</v>
      </c>
      <c r="F27" s="102">
        <v>1</v>
      </c>
      <c r="G27" s="102">
        <v>4</v>
      </c>
      <c r="H27" s="102">
        <v>8</v>
      </c>
      <c r="I27" s="102">
        <v>4</v>
      </c>
      <c r="J27" s="102">
        <v>8</v>
      </c>
      <c r="K27" s="102">
        <v>0</v>
      </c>
      <c r="L27" s="102">
        <v>7</v>
      </c>
      <c r="M27" s="102">
        <v>1</v>
      </c>
      <c r="N27" s="102">
        <v>3</v>
      </c>
      <c r="O27" s="102">
        <v>29</v>
      </c>
      <c r="P27" s="102">
        <v>27</v>
      </c>
      <c r="Q27" s="109">
        <v>13</v>
      </c>
      <c r="R27" s="123"/>
      <c r="S27" s="106"/>
      <c r="T27" s="124"/>
      <c r="U27" s="123"/>
      <c r="V27" s="106"/>
      <c r="W27" s="106"/>
      <c r="X27" s="106"/>
      <c r="Y27" s="106"/>
      <c r="Z27" s="106"/>
      <c r="AA27" s="106"/>
      <c r="AB27" s="106"/>
      <c r="AC27" s="106"/>
      <c r="AD27" s="106"/>
      <c r="AE27" s="124"/>
      <c r="AF27" s="128">
        <v>182</v>
      </c>
    </row>
    <row r="28" spans="1:32" ht="12.75">
      <c r="A28" s="41"/>
      <c r="B28" s="101" t="s">
        <v>27</v>
      </c>
      <c r="C28" s="102">
        <v>35</v>
      </c>
      <c r="D28" s="102">
        <v>68</v>
      </c>
      <c r="E28" s="102">
        <v>205</v>
      </c>
      <c r="F28" s="102">
        <v>6</v>
      </c>
      <c r="G28" s="102">
        <v>22</v>
      </c>
      <c r="H28" s="102">
        <v>30</v>
      </c>
      <c r="I28" s="102">
        <v>5</v>
      </c>
      <c r="J28" s="102">
        <v>34</v>
      </c>
      <c r="K28" s="102">
        <v>0</v>
      </c>
      <c r="L28" s="102">
        <v>19</v>
      </c>
      <c r="M28" s="102">
        <v>18</v>
      </c>
      <c r="N28" s="102">
        <v>9</v>
      </c>
      <c r="O28" s="102">
        <v>86</v>
      </c>
      <c r="P28" s="102">
        <v>73</v>
      </c>
      <c r="Q28" s="109">
        <v>14</v>
      </c>
      <c r="R28" s="123"/>
      <c r="S28" s="106"/>
      <c r="T28" s="124"/>
      <c r="U28" s="123"/>
      <c r="V28" s="106"/>
      <c r="W28" s="106"/>
      <c r="X28" s="106"/>
      <c r="Y28" s="106"/>
      <c r="Z28" s="106"/>
      <c r="AA28" s="106"/>
      <c r="AB28" s="106"/>
      <c r="AC28" s="106"/>
      <c r="AD28" s="106"/>
      <c r="AE28" s="124"/>
      <c r="AF28" s="128">
        <v>624</v>
      </c>
    </row>
    <row r="29" spans="1:32" ht="12.75">
      <c r="A29" s="41"/>
      <c r="B29" s="101" t="s">
        <v>28</v>
      </c>
      <c r="C29" s="102">
        <v>113</v>
      </c>
      <c r="D29" s="102">
        <v>57</v>
      </c>
      <c r="E29" s="102">
        <v>536</v>
      </c>
      <c r="F29" s="102">
        <v>48</v>
      </c>
      <c r="G29" s="102">
        <v>91</v>
      </c>
      <c r="H29" s="102">
        <v>275</v>
      </c>
      <c r="I29" s="102">
        <v>8</v>
      </c>
      <c r="J29" s="102">
        <v>205</v>
      </c>
      <c r="K29" s="102">
        <v>0</v>
      </c>
      <c r="L29" s="102">
        <v>145</v>
      </c>
      <c r="M29" s="102">
        <v>92</v>
      </c>
      <c r="N29" s="102">
        <v>36</v>
      </c>
      <c r="O29" s="102">
        <v>199</v>
      </c>
      <c r="P29" s="102">
        <v>61</v>
      </c>
      <c r="Q29" s="109">
        <v>135</v>
      </c>
      <c r="R29" s="123"/>
      <c r="S29" s="106"/>
      <c r="T29" s="124"/>
      <c r="U29" s="123"/>
      <c r="V29" s="106"/>
      <c r="W29" s="106"/>
      <c r="X29" s="106"/>
      <c r="Y29" s="106"/>
      <c r="Z29" s="106"/>
      <c r="AA29" s="106"/>
      <c r="AB29" s="106"/>
      <c r="AC29" s="106"/>
      <c r="AD29" s="106"/>
      <c r="AE29" s="124"/>
      <c r="AF29" s="128">
        <v>2001</v>
      </c>
    </row>
    <row r="30" spans="1:32" ht="12.75">
      <c r="A30" s="41"/>
      <c r="B30" s="101" t="s">
        <v>43</v>
      </c>
      <c r="C30" s="102">
        <v>6</v>
      </c>
      <c r="D30" s="102">
        <v>5</v>
      </c>
      <c r="E30" s="102">
        <v>18</v>
      </c>
      <c r="F30" s="102">
        <v>0</v>
      </c>
      <c r="G30" s="102">
        <v>6</v>
      </c>
      <c r="H30" s="102">
        <v>20</v>
      </c>
      <c r="I30" s="102">
        <v>2</v>
      </c>
      <c r="J30" s="102">
        <v>8</v>
      </c>
      <c r="K30" s="102">
        <v>0</v>
      </c>
      <c r="L30" s="102">
        <v>7</v>
      </c>
      <c r="M30" s="102">
        <v>4</v>
      </c>
      <c r="N30" s="102">
        <v>0</v>
      </c>
      <c r="O30" s="102">
        <v>0</v>
      </c>
      <c r="P30" s="102">
        <v>0</v>
      </c>
      <c r="Q30" s="109">
        <v>16</v>
      </c>
      <c r="R30" s="123"/>
      <c r="S30" s="106"/>
      <c r="T30" s="124"/>
      <c r="U30" s="123"/>
      <c r="V30" s="106"/>
      <c r="W30" s="106"/>
      <c r="X30" s="106"/>
      <c r="Y30" s="106"/>
      <c r="Z30" s="106"/>
      <c r="AA30" s="106"/>
      <c r="AB30" s="106"/>
      <c r="AC30" s="106"/>
      <c r="AD30" s="106"/>
      <c r="AE30" s="124"/>
      <c r="AF30" s="128">
        <v>92</v>
      </c>
    </row>
    <row r="31" spans="1:32" ht="12.75">
      <c r="A31" s="41"/>
      <c r="B31" s="101" t="s">
        <v>29</v>
      </c>
      <c r="C31" s="102">
        <v>218</v>
      </c>
      <c r="D31" s="102">
        <v>159</v>
      </c>
      <c r="E31" s="102">
        <v>1190</v>
      </c>
      <c r="F31" s="102">
        <v>77</v>
      </c>
      <c r="G31" s="102">
        <v>245</v>
      </c>
      <c r="H31" s="102">
        <v>529</v>
      </c>
      <c r="I31" s="102">
        <v>35</v>
      </c>
      <c r="J31" s="102">
        <v>252</v>
      </c>
      <c r="K31" s="102">
        <v>1</v>
      </c>
      <c r="L31" s="102">
        <v>207</v>
      </c>
      <c r="M31" s="102">
        <v>61</v>
      </c>
      <c r="N31" s="102">
        <v>119</v>
      </c>
      <c r="O31" s="102">
        <v>174</v>
      </c>
      <c r="P31" s="102">
        <v>143</v>
      </c>
      <c r="Q31" s="109">
        <v>281</v>
      </c>
      <c r="R31" s="123"/>
      <c r="S31" s="106"/>
      <c r="T31" s="124"/>
      <c r="U31" s="123"/>
      <c r="V31" s="106"/>
      <c r="W31" s="106"/>
      <c r="X31" s="106"/>
      <c r="Y31" s="106"/>
      <c r="Z31" s="106"/>
      <c r="AA31" s="106"/>
      <c r="AB31" s="106"/>
      <c r="AC31" s="106"/>
      <c r="AD31" s="106"/>
      <c r="AE31" s="124"/>
      <c r="AF31" s="128">
        <v>3691</v>
      </c>
    </row>
    <row r="32" spans="1:32" ht="12.75">
      <c r="A32" s="41"/>
      <c r="B32" s="101" t="s">
        <v>30</v>
      </c>
      <c r="C32" s="102">
        <v>126</v>
      </c>
      <c r="D32" s="102">
        <v>27</v>
      </c>
      <c r="E32" s="102">
        <v>345</v>
      </c>
      <c r="F32" s="102">
        <v>76</v>
      </c>
      <c r="G32" s="102">
        <v>161</v>
      </c>
      <c r="H32" s="102">
        <v>651</v>
      </c>
      <c r="I32" s="102">
        <v>8</v>
      </c>
      <c r="J32" s="102">
        <v>209</v>
      </c>
      <c r="K32" s="102">
        <v>0</v>
      </c>
      <c r="L32" s="102">
        <v>63</v>
      </c>
      <c r="M32" s="102">
        <v>28</v>
      </c>
      <c r="N32" s="102">
        <v>76</v>
      </c>
      <c r="O32" s="102">
        <v>21</v>
      </c>
      <c r="P32" s="102">
        <v>26</v>
      </c>
      <c r="Q32" s="109">
        <v>82</v>
      </c>
      <c r="R32" s="123"/>
      <c r="S32" s="106"/>
      <c r="T32" s="124"/>
      <c r="U32" s="123"/>
      <c r="V32" s="106"/>
      <c r="W32" s="106"/>
      <c r="X32" s="106"/>
      <c r="Y32" s="106"/>
      <c r="Z32" s="106"/>
      <c r="AA32" s="106"/>
      <c r="AB32" s="106"/>
      <c r="AC32" s="106"/>
      <c r="AD32" s="106"/>
      <c r="AE32" s="124"/>
      <c r="AF32" s="128">
        <v>1899</v>
      </c>
    </row>
    <row r="33" spans="1:32" ht="12.75">
      <c r="A33" s="41"/>
      <c r="B33" s="101" t="s">
        <v>31</v>
      </c>
      <c r="C33" s="102">
        <v>13</v>
      </c>
      <c r="D33" s="102">
        <v>10</v>
      </c>
      <c r="E33" s="102">
        <v>49</v>
      </c>
      <c r="F33" s="102">
        <v>4</v>
      </c>
      <c r="G33" s="102">
        <v>7</v>
      </c>
      <c r="H33" s="102">
        <v>23</v>
      </c>
      <c r="I33" s="102">
        <v>3</v>
      </c>
      <c r="J33" s="102">
        <v>21</v>
      </c>
      <c r="K33" s="102">
        <v>0</v>
      </c>
      <c r="L33" s="102">
        <v>15</v>
      </c>
      <c r="M33" s="102">
        <v>45</v>
      </c>
      <c r="N33" s="102">
        <v>2</v>
      </c>
      <c r="O33" s="102">
        <v>11</v>
      </c>
      <c r="P33" s="102">
        <v>15</v>
      </c>
      <c r="Q33" s="109">
        <v>9</v>
      </c>
      <c r="R33" s="123"/>
      <c r="S33" s="106"/>
      <c r="T33" s="124"/>
      <c r="U33" s="123"/>
      <c r="V33" s="106"/>
      <c r="W33" s="106"/>
      <c r="X33" s="106"/>
      <c r="Y33" s="106"/>
      <c r="Z33" s="106"/>
      <c r="AA33" s="106"/>
      <c r="AB33" s="106"/>
      <c r="AC33" s="106"/>
      <c r="AD33" s="106"/>
      <c r="AE33" s="124"/>
      <c r="AF33" s="128">
        <v>227</v>
      </c>
    </row>
    <row r="34" spans="1:32" ht="13.5" thickBot="1">
      <c r="A34" s="41"/>
      <c r="B34" s="129" t="s">
        <v>32</v>
      </c>
      <c r="C34" s="115">
        <v>47</v>
      </c>
      <c r="D34" s="115">
        <v>11</v>
      </c>
      <c r="E34" s="115">
        <v>148</v>
      </c>
      <c r="F34" s="115">
        <v>12</v>
      </c>
      <c r="G34" s="115">
        <v>48</v>
      </c>
      <c r="H34" s="115">
        <v>55</v>
      </c>
      <c r="I34" s="115">
        <v>1</v>
      </c>
      <c r="J34" s="115">
        <v>44</v>
      </c>
      <c r="K34" s="115">
        <v>4</v>
      </c>
      <c r="L34" s="115">
        <v>15</v>
      </c>
      <c r="M34" s="115">
        <v>38</v>
      </c>
      <c r="N34" s="115">
        <v>9</v>
      </c>
      <c r="O34" s="115">
        <v>27</v>
      </c>
      <c r="P34" s="115">
        <v>12</v>
      </c>
      <c r="Q34" s="130">
        <v>34</v>
      </c>
      <c r="R34" s="126"/>
      <c r="S34" s="127"/>
      <c r="T34" s="113"/>
      <c r="U34" s="126"/>
      <c r="V34" s="127"/>
      <c r="W34" s="127"/>
      <c r="X34" s="127"/>
      <c r="Y34" s="127"/>
      <c r="Z34" s="127"/>
      <c r="AA34" s="127"/>
      <c r="AB34" s="127"/>
      <c r="AC34" s="127"/>
      <c r="AD34" s="127"/>
      <c r="AE34" s="113"/>
      <c r="AF34" s="131">
        <v>505</v>
      </c>
    </row>
    <row r="35" spans="1:32" ht="13.5" thickBot="1">
      <c r="A35" s="132"/>
      <c r="B35" s="133" t="s">
        <v>39</v>
      </c>
      <c r="C35" s="134">
        <v>3765</v>
      </c>
      <c r="D35" s="135">
        <v>2435</v>
      </c>
      <c r="E35" s="135">
        <v>15275</v>
      </c>
      <c r="F35" s="135">
        <v>1302</v>
      </c>
      <c r="G35" s="135">
        <v>16979</v>
      </c>
      <c r="H35" s="135">
        <v>17642</v>
      </c>
      <c r="I35" s="135">
        <v>3166</v>
      </c>
      <c r="J35" s="135">
        <v>8836</v>
      </c>
      <c r="K35" s="135">
        <v>34</v>
      </c>
      <c r="L35" s="135">
        <v>5839</v>
      </c>
      <c r="M35" s="135">
        <v>2425</v>
      </c>
      <c r="N35" s="135">
        <v>2560</v>
      </c>
      <c r="O35" s="135">
        <v>3555</v>
      </c>
      <c r="P35" s="135">
        <v>4438</v>
      </c>
      <c r="Q35" s="136">
        <v>19339</v>
      </c>
      <c r="R35" s="137">
        <v>127</v>
      </c>
      <c r="S35" s="138">
        <v>3</v>
      </c>
      <c r="T35" s="139">
        <v>980</v>
      </c>
      <c r="U35" s="137">
        <v>26</v>
      </c>
      <c r="V35" s="138">
        <v>552</v>
      </c>
      <c r="W35" s="138">
        <v>84</v>
      </c>
      <c r="X35" s="138">
        <v>41</v>
      </c>
      <c r="Y35" s="138">
        <v>56</v>
      </c>
      <c r="Z35" s="138">
        <v>623</v>
      </c>
      <c r="AA35" s="138">
        <v>69</v>
      </c>
      <c r="AB35" s="138">
        <v>614</v>
      </c>
      <c r="AC35" s="138">
        <v>199</v>
      </c>
      <c r="AD35" s="138">
        <v>62</v>
      </c>
      <c r="AE35" s="140">
        <v>58</v>
      </c>
      <c r="AF35" s="141">
        <v>111084</v>
      </c>
    </row>
    <row r="37" ht="12.75">
      <c r="A37" s="63"/>
    </row>
    <row r="38" ht="12.75">
      <c r="A38" s="142"/>
    </row>
  </sheetData>
  <sheetProtection/>
  <mergeCells count="2">
    <mergeCell ref="A6:A25"/>
    <mergeCell ref="A2:AF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&amp;CNA/02/07_Annex (SCHE/02/06_Annex.rev)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64" customWidth="1"/>
    <col min="2" max="2" width="5.28125" style="65" customWidth="1"/>
    <col min="3" max="20" width="5.140625" style="64" customWidth="1"/>
    <col min="21" max="25" width="5.00390625" style="65" customWidth="1"/>
    <col min="26" max="31" width="5.00390625" style="64" customWidth="1"/>
    <col min="32" max="32" width="5.140625" style="64" customWidth="1"/>
    <col min="33" max="33" width="5.8515625" style="64" customWidth="1"/>
    <col min="34" max="16384" width="9.140625" style="64" customWidth="1"/>
  </cols>
  <sheetData>
    <row r="1" spans="1:32" ht="16.5" thickBot="1">
      <c r="A1" s="71" t="s">
        <v>66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4"/>
      <c r="W1" s="74"/>
      <c r="X1" s="74"/>
      <c r="Y1" s="74"/>
      <c r="Z1" s="75"/>
      <c r="AA1" s="75"/>
      <c r="AB1" s="75"/>
      <c r="AC1" s="75"/>
      <c r="AD1" s="75"/>
      <c r="AE1" s="75"/>
      <c r="AF1" s="75"/>
    </row>
    <row r="2" spans="1:33" s="14" customFormat="1" ht="30" customHeight="1" thickBot="1">
      <c r="A2" s="143"/>
      <c r="B2" s="144"/>
      <c r="C2" s="488" t="s">
        <v>42</v>
      </c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145"/>
    </row>
    <row r="3" spans="1:33" s="20" customFormat="1" ht="12" thickBot="1">
      <c r="A3" s="146"/>
      <c r="B3" s="147"/>
      <c r="C3" s="148" t="s">
        <v>3</v>
      </c>
      <c r="D3" s="148" t="s">
        <v>4</v>
      </c>
      <c r="E3" s="148" t="s">
        <v>5</v>
      </c>
      <c r="F3" s="148" t="s">
        <v>6</v>
      </c>
      <c r="G3" s="148" t="s">
        <v>7</v>
      </c>
      <c r="H3" s="148" t="s">
        <v>8</v>
      </c>
      <c r="I3" s="148" t="s">
        <v>46</v>
      </c>
      <c r="J3" s="148" t="s">
        <v>10</v>
      </c>
      <c r="K3" s="148" t="s">
        <v>11</v>
      </c>
      <c r="L3" s="148" t="s">
        <v>12</v>
      </c>
      <c r="M3" s="148" t="s">
        <v>13</v>
      </c>
      <c r="N3" s="148" t="s">
        <v>14</v>
      </c>
      <c r="O3" s="148" t="s">
        <v>37</v>
      </c>
      <c r="P3" s="148" t="s">
        <v>16</v>
      </c>
      <c r="Q3" s="149" t="s">
        <v>17</v>
      </c>
      <c r="R3" s="150" t="s">
        <v>19</v>
      </c>
      <c r="S3" s="148" t="s">
        <v>18</v>
      </c>
      <c r="T3" s="149" t="s">
        <v>20</v>
      </c>
      <c r="U3" s="150" t="s">
        <v>22</v>
      </c>
      <c r="V3" s="148" t="s">
        <v>23</v>
      </c>
      <c r="W3" s="148" t="s">
        <v>24</v>
      </c>
      <c r="X3" s="151" t="s">
        <v>25</v>
      </c>
      <c r="Y3" s="148" t="s">
        <v>26</v>
      </c>
      <c r="Z3" s="148" t="s">
        <v>27</v>
      </c>
      <c r="AA3" s="148" t="s">
        <v>28</v>
      </c>
      <c r="AB3" s="148" t="s">
        <v>43</v>
      </c>
      <c r="AC3" s="148" t="s">
        <v>29</v>
      </c>
      <c r="AD3" s="148" t="s">
        <v>30</v>
      </c>
      <c r="AE3" s="148" t="s">
        <v>31</v>
      </c>
      <c r="AF3" s="149" t="s">
        <v>32</v>
      </c>
      <c r="AG3" s="152" t="s">
        <v>33</v>
      </c>
    </row>
    <row r="4" spans="1:33" s="20" customFormat="1" ht="12" thickBot="1">
      <c r="A4" s="146"/>
      <c r="B4" s="153" t="s">
        <v>44</v>
      </c>
      <c r="C4" s="154"/>
      <c r="D4" s="155">
        <v>47</v>
      </c>
      <c r="E4" s="155">
        <v>142</v>
      </c>
      <c r="F4" s="155">
        <v>27</v>
      </c>
      <c r="G4" s="155">
        <v>470</v>
      </c>
      <c r="H4" s="155">
        <v>212</v>
      </c>
      <c r="I4" s="155">
        <v>62</v>
      </c>
      <c r="J4" s="155">
        <v>192</v>
      </c>
      <c r="K4" s="155">
        <v>0</v>
      </c>
      <c r="L4" s="155">
        <v>177</v>
      </c>
      <c r="M4" s="155">
        <v>39</v>
      </c>
      <c r="N4" s="155">
        <v>44</v>
      </c>
      <c r="O4" s="155">
        <v>58</v>
      </c>
      <c r="P4" s="155">
        <v>58</v>
      </c>
      <c r="Q4" s="156">
        <v>200</v>
      </c>
      <c r="R4" s="157">
        <v>0</v>
      </c>
      <c r="S4" s="155">
        <v>0</v>
      </c>
      <c r="T4" s="155">
        <v>14</v>
      </c>
      <c r="U4" s="155">
        <v>0</v>
      </c>
      <c r="V4" s="155">
        <v>14</v>
      </c>
      <c r="W4" s="155">
        <v>2</v>
      </c>
      <c r="X4" s="155">
        <v>4</v>
      </c>
      <c r="Y4" s="155">
        <v>0</v>
      </c>
      <c r="Z4" s="155">
        <v>2</v>
      </c>
      <c r="AA4" s="155">
        <v>8</v>
      </c>
      <c r="AB4" s="155">
        <v>0</v>
      </c>
      <c r="AC4" s="155">
        <v>11</v>
      </c>
      <c r="AD4" s="155">
        <v>9</v>
      </c>
      <c r="AE4" s="155">
        <v>0</v>
      </c>
      <c r="AF4" s="155">
        <v>1</v>
      </c>
      <c r="AG4" s="87">
        <v>1793</v>
      </c>
    </row>
    <row r="5" spans="1:33" s="20" customFormat="1" ht="12" thickBot="1">
      <c r="A5" s="146"/>
      <c r="B5" s="153" t="s">
        <v>45</v>
      </c>
      <c r="C5" s="158"/>
      <c r="D5" s="115">
        <v>56</v>
      </c>
      <c r="E5" s="115">
        <v>214</v>
      </c>
      <c r="F5" s="115">
        <v>52</v>
      </c>
      <c r="G5" s="115">
        <v>583</v>
      </c>
      <c r="H5" s="115">
        <v>559</v>
      </c>
      <c r="I5" s="115">
        <v>53</v>
      </c>
      <c r="J5" s="115">
        <v>212</v>
      </c>
      <c r="K5" s="115">
        <v>0</v>
      </c>
      <c r="L5" s="115">
        <v>245</v>
      </c>
      <c r="M5" s="115">
        <v>56</v>
      </c>
      <c r="N5" s="115">
        <v>125</v>
      </c>
      <c r="O5" s="115">
        <v>123</v>
      </c>
      <c r="P5" s="115">
        <v>98</v>
      </c>
      <c r="Q5" s="116">
        <v>209</v>
      </c>
      <c r="R5" s="159">
        <v>3</v>
      </c>
      <c r="S5" s="115">
        <v>0</v>
      </c>
      <c r="T5" s="116">
        <v>28</v>
      </c>
      <c r="U5" s="159">
        <v>8</v>
      </c>
      <c r="V5" s="115">
        <v>14</v>
      </c>
      <c r="W5" s="115">
        <v>8</v>
      </c>
      <c r="X5" s="160">
        <v>0</v>
      </c>
      <c r="Y5" s="115">
        <v>7</v>
      </c>
      <c r="Z5" s="115">
        <v>4</v>
      </c>
      <c r="AA5" s="115">
        <v>26</v>
      </c>
      <c r="AB5" s="115">
        <v>2</v>
      </c>
      <c r="AC5" s="115">
        <v>33</v>
      </c>
      <c r="AD5" s="115">
        <v>5</v>
      </c>
      <c r="AE5" s="115">
        <v>4</v>
      </c>
      <c r="AF5" s="116">
        <v>1</v>
      </c>
      <c r="AG5" s="161">
        <v>2728</v>
      </c>
    </row>
    <row r="6" spans="1:33" s="40" customFormat="1" ht="11.25">
      <c r="A6" s="490" t="s">
        <v>36</v>
      </c>
      <c r="B6" s="162" t="s">
        <v>3</v>
      </c>
      <c r="C6" s="119"/>
      <c r="D6" s="84">
        <v>103</v>
      </c>
      <c r="E6" s="84">
        <v>356</v>
      </c>
      <c r="F6" s="84">
        <v>79</v>
      </c>
      <c r="G6" s="84">
        <v>1053</v>
      </c>
      <c r="H6" s="84">
        <v>771</v>
      </c>
      <c r="I6" s="84">
        <v>115</v>
      </c>
      <c r="J6" s="84">
        <v>404</v>
      </c>
      <c r="K6" s="84">
        <v>0</v>
      </c>
      <c r="L6" s="84">
        <v>422</v>
      </c>
      <c r="M6" s="84">
        <v>95</v>
      </c>
      <c r="N6" s="84">
        <v>169</v>
      </c>
      <c r="O6" s="84">
        <v>181</v>
      </c>
      <c r="P6" s="84">
        <v>156</v>
      </c>
      <c r="Q6" s="163">
        <v>409</v>
      </c>
      <c r="R6" s="86">
        <v>3</v>
      </c>
      <c r="S6" s="84">
        <v>0</v>
      </c>
      <c r="T6" s="163">
        <v>42</v>
      </c>
      <c r="U6" s="86">
        <v>8</v>
      </c>
      <c r="V6" s="84">
        <v>28</v>
      </c>
      <c r="W6" s="84">
        <v>10</v>
      </c>
      <c r="X6" s="84">
        <v>4</v>
      </c>
      <c r="Y6" s="84">
        <v>7</v>
      </c>
      <c r="Z6" s="84">
        <v>6</v>
      </c>
      <c r="AA6" s="84">
        <v>34</v>
      </c>
      <c r="AB6" s="84">
        <v>2</v>
      </c>
      <c r="AC6" s="84">
        <v>44</v>
      </c>
      <c r="AD6" s="84">
        <v>14</v>
      </c>
      <c r="AE6" s="84">
        <v>4</v>
      </c>
      <c r="AF6" s="85">
        <v>2</v>
      </c>
      <c r="AG6" s="100">
        <v>4521</v>
      </c>
    </row>
    <row r="7" spans="1:33" s="40" customFormat="1" ht="11.25">
      <c r="A7" s="485"/>
      <c r="B7" s="164" t="s">
        <v>4</v>
      </c>
      <c r="C7" s="104">
        <v>65</v>
      </c>
      <c r="D7" s="106"/>
      <c r="E7" s="102">
        <v>282</v>
      </c>
      <c r="F7" s="102">
        <v>22</v>
      </c>
      <c r="G7" s="102">
        <v>251</v>
      </c>
      <c r="H7" s="102">
        <v>283</v>
      </c>
      <c r="I7" s="102">
        <v>43</v>
      </c>
      <c r="J7" s="102">
        <v>90</v>
      </c>
      <c r="K7" s="102">
        <v>0</v>
      </c>
      <c r="L7" s="102">
        <v>121</v>
      </c>
      <c r="M7" s="102">
        <v>75</v>
      </c>
      <c r="N7" s="102">
        <v>13</v>
      </c>
      <c r="O7" s="102">
        <v>17</v>
      </c>
      <c r="P7" s="102">
        <v>20</v>
      </c>
      <c r="Q7" s="109">
        <v>386</v>
      </c>
      <c r="R7" s="104">
        <v>9</v>
      </c>
      <c r="S7" s="102">
        <v>0</v>
      </c>
      <c r="T7" s="109">
        <v>30</v>
      </c>
      <c r="U7" s="104">
        <v>0</v>
      </c>
      <c r="V7" s="102">
        <v>10</v>
      </c>
      <c r="W7" s="102">
        <v>2</v>
      </c>
      <c r="X7" s="102">
        <v>3</v>
      </c>
      <c r="Y7" s="102">
        <v>0</v>
      </c>
      <c r="Z7" s="102">
        <v>2</v>
      </c>
      <c r="AA7" s="102">
        <v>6</v>
      </c>
      <c r="AB7" s="102">
        <v>12</v>
      </c>
      <c r="AC7" s="102">
        <v>7</v>
      </c>
      <c r="AD7" s="102">
        <v>2</v>
      </c>
      <c r="AE7" s="102">
        <v>1</v>
      </c>
      <c r="AF7" s="103">
        <v>0</v>
      </c>
      <c r="AG7" s="105">
        <v>1752</v>
      </c>
    </row>
    <row r="8" spans="1:33" s="40" customFormat="1" ht="11.25">
      <c r="A8" s="485"/>
      <c r="B8" s="164" t="s">
        <v>5</v>
      </c>
      <c r="C8" s="104">
        <v>285</v>
      </c>
      <c r="D8" s="165">
        <v>268</v>
      </c>
      <c r="E8" s="165">
        <v>0</v>
      </c>
      <c r="F8" s="165">
        <v>133</v>
      </c>
      <c r="G8" s="165">
        <v>3291</v>
      </c>
      <c r="H8" s="165">
        <v>3243</v>
      </c>
      <c r="I8" s="165">
        <v>738</v>
      </c>
      <c r="J8" s="165">
        <v>1360</v>
      </c>
      <c r="K8" s="165">
        <v>1</v>
      </c>
      <c r="L8" s="165">
        <v>818</v>
      </c>
      <c r="M8" s="165">
        <v>263</v>
      </c>
      <c r="N8" s="165">
        <v>231</v>
      </c>
      <c r="O8" s="165">
        <v>684</v>
      </c>
      <c r="P8" s="165">
        <v>1154</v>
      </c>
      <c r="Q8" s="166">
        <v>3229</v>
      </c>
      <c r="R8" s="104">
        <v>28</v>
      </c>
      <c r="S8" s="165">
        <v>0</v>
      </c>
      <c r="T8" s="166">
        <v>299</v>
      </c>
      <c r="U8" s="167">
        <v>6</v>
      </c>
      <c r="V8" s="165">
        <v>139</v>
      </c>
      <c r="W8" s="165">
        <v>14</v>
      </c>
      <c r="X8" s="165">
        <v>4</v>
      </c>
      <c r="Y8" s="165">
        <v>10</v>
      </c>
      <c r="Z8" s="165">
        <v>24</v>
      </c>
      <c r="AA8" s="165">
        <v>139</v>
      </c>
      <c r="AB8" s="165">
        <v>28</v>
      </c>
      <c r="AC8" s="165">
        <v>193</v>
      </c>
      <c r="AD8" s="165">
        <v>21</v>
      </c>
      <c r="AE8" s="165">
        <v>11</v>
      </c>
      <c r="AF8" s="168">
        <v>12</v>
      </c>
      <c r="AG8" s="105">
        <v>16626</v>
      </c>
    </row>
    <row r="9" spans="1:33" s="40" customFormat="1" ht="11.25">
      <c r="A9" s="485"/>
      <c r="B9" s="164" t="s">
        <v>6</v>
      </c>
      <c r="C9" s="104">
        <v>127</v>
      </c>
      <c r="D9" s="102">
        <v>34</v>
      </c>
      <c r="E9" s="102">
        <v>294</v>
      </c>
      <c r="F9" s="106"/>
      <c r="G9" s="102">
        <v>293</v>
      </c>
      <c r="H9" s="102">
        <v>341</v>
      </c>
      <c r="I9" s="102">
        <v>30</v>
      </c>
      <c r="J9" s="102">
        <v>213</v>
      </c>
      <c r="K9" s="102">
        <v>1</v>
      </c>
      <c r="L9" s="102">
        <v>122</v>
      </c>
      <c r="M9" s="102">
        <v>70</v>
      </c>
      <c r="N9" s="102">
        <v>59</v>
      </c>
      <c r="O9" s="102">
        <v>63</v>
      </c>
      <c r="P9" s="102">
        <v>70</v>
      </c>
      <c r="Q9" s="109">
        <v>155</v>
      </c>
      <c r="R9" s="104">
        <v>0</v>
      </c>
      <c r="S9" s="102">
        <v>0</v>
      </c>
      <c r="T9" s="109">
        <v>22</v>
      </c>
      <c r="U9" s="104">
        <v>5</v>
      </c>
      <c r="V9" s="102">
        <v>32</v>
      </c>
      <c r="W9" s="102">
        <v>1</v>
      </c>
      <c r="X9" s="102">
        <v>2</v>
      </c>
      <c r="Y9" s="102">
        <v>0</v>
      </c>
      <c r="Z9" s="102">
        <v>0</v>
      </c>
      <c r="AA9" s="102">
        <v>21</v>
      </c>
      <c r="AB9" s="102">
        <v>0</v>
      </c>
      <c r="AC9" s="102">
        <v>14</v>
      </c>
      <c r="AD9" s="102">
        <v>3</v>
      </c>
      <c r="AE9" s="102">
        <v>1</v>
      </c>
      <c r="AF9" s="103">
        <v>1</v>
      </c>
      <c r="AG9" s="105">
        <v>1974</v>
      </c>
    </row>
    <row r="10" spans="1:33" s="40" customFormat="1" ht="11.25">
      <c r="A10" s="485"/>
      <c r="B10" s="164" t="s">
        <v>7</v>
      </c>
      <c r="C10" s="104">
        <v>870</v>
      </c>
      <c r="D10" s="102">
        <v>472</v>
      </c>
      <c r="E10" s="102">
        <v>2438</v>
      </c>
      <c r="F10" s="102">
        <v>157</v>
      </c>
      <c r="G10" s="106"/>
      <c r="H10" s="102">
        <v>3046</v>
      </c>
      <c r="I10" s="102">
        <v>427</v>
      </c>
      <c r="J10" s="102">
        <v>3130</v>
      </c>
      <c r="K10" s="102">
        <v>0</v>
      </c>
      <c r="L10" s="102">
        <v>1115</v>
      </c>
      <c r="M10" s="102">
        <v>260</v>
      </c>
      <c r="N10" s="102">
        <v>821</v>
      </c>
      <c r="O10" s="102">
        <v>426</v>
      </c>
      <c r="P10" s="102">
        <v>589</v>
      </c>
      <c r="Q10" s="109">
        <v>3154</v>
      </c>
      <c r="R10" s="104">
        <v>18</v>
      </c>
      <c r="S10" s="102">
        <v>0</v>
      </c>
      <c r="T10" s="109">
        <v>135</v>
      </c>
      <c r="U10" s="104">
        <v>7</v>
      </c>
      <c r="V10" s="102">
        <v>84</v>
      </c>
      <c r="W10" s="102">
        <v>11</v>
      </c>
      <c r="X10" s="102">
        <v>1</v>
      </c>
      <c r="Y10" s="102">
        <v>2</v>
      </c>
      <c r="Z10" s="102">
        <v>11</v>
      </c>
      <c r="AA10" s="102">
        <v>66</v>
      </c>
      <c r="AB10" s="102">
        <v>6</v>
      </c>
      <c r="AC10" s="102">
        <v>80</v>
      </c>
      <c r="AD10" s="102">
        <v>30</v>
      </c>
      <c r="AE10" s="102">
        <v>9</v>
      </c>
      <c r="AF10" s="103">
        <v>38</v>
      </c>
      <c r="AG10" s="105">
        <v>17403</v>
      </c>
    </row>
    <row r="11" spans="1:33" s="40" customFormat="1" ht="11.25">
      <c r="A11" s="485"/>
      <c r="B11" s="164" t="s">
        <v>8</v>
      </c>
      <c r="C11" s="104">
        <v>315</v>
      </c>
      <c r="D11" s="102">
        <v>348</v>
      </c>
      <c r="E11" s="102">
        <v>2779</v>
      </c>
      <c r="F11" s="102">
        <v>166</v>
      </c>
      <c r="G11" s="102">
        <v>3893</v>
      </c>
      <c r="H11" s="106"/>
      <c r="I11" s="102">
        <v>1019</v>
      </c>
      <c r="J11" s="102">
        <v>1242</v>
      </c>
      <c r="K11" s="102">
        <v>14</v>
      </c>
      <c r="L11" s="102">
        <v>806</v>
      </c>
      <c r="M11" s="102">
        <v>248</v>
      </c>
      <c r="N11" s="102">
        <v>228</v>
      </c>
      <c r="O11" s="102">
        <v>478</v>
      </c>
      <c r="P11" s="102">
        <v>829</v>
      </c>
      <c r="Q11" s="109">
        <v>5052</v>
      </c>
      <c r="R11" s="104">
        <v>15</v>
      </c>
      <c r="S11" s="102">
        <v>0</v>
      </c>
      <c r="T11" s="109">
        <v>171</v>
      </c>
      <c r="U11" s="104">
        <v>8</v>
      </c>
      <c r="V11" s="102">
        <v>107</v>
      </c>
      <c r="W11" s="102">
        <v>12</v>
      </c>
      <c r="X11" s="102">
        <v>11</v>
      </c>
      <c r="Y11" s="102">
        <v>3</v>
      </c>
      <c r="Z11" s="102">
        <v>6</v>
      </c>
      <c r="AA11" s="102">
        <v>135</v>
      </c>
      <c r="AB11" s="102">
        <v>24</v>
      </c>
      <c r="AC11" s="102">
        <v>137</v>
      </c>
      <c r="AD11" s="102">
        <v>77</v>
      </c>
      <c r="AE11" s="102">
        <v>12</v>
      </c>
      <c r="AF11" s="103">
        <v>14</v>
      </c>
      <c r="AG11" s="105">
        <v>18149</v>
      </c>
    </row>
    <row r="12" spans="1:33" s="40" customFormat="1" ht="11.25">
      <c r="A12" s="485"/>
      <c r="B12" s="164" t="s">
        <v>46</v>
      </c>
      <c r="C12" s="104">
        <v>67</v>
      </c>
      <c r="D12" s="102">
        <v>18</v>
      </c>
      <c r="E12" s="102">
        <v>363</v>
      </c>
      <c r="F12" s="102">
        <v>8</v>
      </c>
      <c r="G12" s="102">
        <v>270</v>
      </c>
      <c r="H12" s="102">
        <v>553</v>
      </c>
      <c r="I12" s="106"/>
      <c r="J12" s="102">
        <v>90</v>
      </c>
      <c r="K12" s="102">
        <v>0</v>
      </c>
      <c r="L12" s="102">
        <v>80</v>
      </c>
      <c r="M12" s="102">
        <v>42</v>
      </c>
      <c r="N12" s="102">
        <v>11</v>
      </c>
      <c r="O12" s="102">
        <v>33</v>
      </c>
      <c r="P12" s="102">
        <v>57</v>
      </c>
      <c r="Q12" s="109">
        <v>68</v>
      </c>
      <c r="R12" s="104">
        <v>0</v>
      </c>
      <c r="S12" s="102">
        <v>0</v>
      </c>
      <c r="T12" s="109">
        <v>7</v>
      </c>
      <c r="U12" s="104">
        <v>0</v>
      </c>
      <c r="V12" s="102">
        <v>14</v>
      </c>
      <c r="W12" s="102">
        <v>2</v>
      </c>
      <c r="X12" s="102">
        <v>1</v>
      </c>
      <c r="Y12" s="102">
        <v>0</v>
      </c>
      <c r="Z12" s="102">
        <v>1</v>
      </c>
      <c r="AA12" s="102">
        <v>6</v>
      </c>
      <c r="AB12" s="102">
        <v>2</v>
      </c>
      <c r="AC12" s="102">
        <v>6</v>
      </c>
      <c r="AD12" s="102">
        <v>0</v>
      </c>
      <c r="AE12" s="102">
        <v>8</v>
      </c>
      <c r="AF12" s="103">
        <v>0</v>
      </c>
      <c r="AG12" s="105">
        <v>1707</v>
      </c>
    </row>
    <row r="13" spans="1:33" s="40" customFormat="1" ht="11.25">
      <c r="A13" s="485"/>
      <c r="B13" s="164" t="s">
        <v>10</v>
      </c>
      <c r="C13" s="104">
        <v>586</v>
      </c>
      <c r="D13" s="102">
        <v>279</v>
      </c>
      <c r="E13" s="102">
        <v>1811</v>
      </c>
      <c r="F13" s="102">
        <v>163</v>
      </c>
      <c r="G13" s="102">
        <v>4340</v>
      </c>
      <c r="H13" s="102">
        <v>2325</v>
      </c>
      <c r="I13" s="102">
        <v>198</v>
      </c>
      <c r="J13" s="106"/>
      <c r="K13" s="102">
        <v>0</v>
      </c>
      <c r="L13" s="102">
        <v>505</v>
      </c>
      <c r="M13" s="102">
        <v>309</v>
      </c>
      <c r="N13" s="102">
        <v>551</v>
      </c>
      <c r="O13" s="102">
        <v>298</v>
      </c>
      <c r="P13" s="102">
        <v>383</v>
      </c>
      <c r="Q13" s="109">
        <v>1605</v>
      </c>
      <c r="R13" s="104">
        <v>18</v>
      </c>
      <c r="S13" s="102">
        <v>0</v>
      </c>
      <c r="T13" s="109">
        <v>115</v>
      </c>
      <c r="U13" s="104">
        <v>9</v>
      </c>
      <c r="V13" s="102">
        <v>50</v>
      </c>
      <c r="W13" s="102">
        <v>14</v>
      </c>
      <c r="X13" s="102">
        <v>5</v>
      </c>
      <c r="Y13" s="102">
        <v>1</v>
      </c>
      <c r="Z13" s="102">
        <v>21</v>
      </c>
      <c r="AA13" s="102">
        <v>122</v>
      </c>
      <c r="AB13" s="102">
        <v>47</v>
      </c>
      <c r="AC13" s="102">
        <v>98</v>
      </c>
      <c r="AD13" s="102">
        <v>64</v>
      </c>
      <c r="AE13" s="102">
        <v>17</v>
      </c>
      <c r="AF13" s="103">
        <v>16</v>
      </c>
      <c r="AG13" s="105">
        <v>13950</v>
      </c>
    </row>
    <row r="14" spans="1:33" s="40" customFormat="1" ht="11.25">
      <c r="A14" s="485"/>
      <c r="B14" s="164" t="s">
        <v>11</v>
      </c>
      <c r="C14" s="104">
        <v>2</v>
      </c>
      <c r="D14" s="102">
        <v>1</v>
      </c>
      <c r="E14" s="102">
        <v>29</v>
      </c>
      <c r="F14" s="102">
        <v>0</v>
      </c>
      <c r="G14" s="102">
        <v>10</v>
      </c>
      <c r="H14" s="102">
        <v>32</v>
      </c>
      <c r="I14" s="102">
        <v>2</v>
      </c>
      <c r="J14" s="102">
        <v>8</v>
      </c>
      <c r="K14" s="106"/>
      <c r="L14" s="102">
        <v>1</v>
      </c>
      <c r="M14" s="102">
        <v>5</v>
      </c>
      <c r="N14" s="102">
        <v>3</v>
      </c>
      <c r="O14" s="102">
        <v>2</v>
      </c>
      <c r="P14" s="102">
        <v>5</v>
      </c>
      <c r="Q14" s="109">
        <v>4</v>
      </c>
      <c r="R14" s="104">
        <v>0</v>
      </c>
      <c r="S14" s="102">
        <v>0</v>
      </c>
      <c r="T14" s="109">
        <v>0</v>
      </c>
      <c r="U14" s="104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3">
        <v>0</v>
      </c>
      <c r="AG14" s="105">
        <v>104</v>
      </c>
    </row>
    <row r="15" spans="1:33" s="40" customFormat="1" ht="11.25">
      <c r="A15" s="485"/>
      <c r="B15" s="164" t="s">
        <v>12</v>
      </c>
      <c r="C15" s="104">
        <v>215</v>
      </c>
      <c r="D15" s="102">
        <v>121</v>
      </c>
      <c r="E15" s="102">
        <v>417</v>
      </c>
      <c r="F15" s="102">
        <v>42</v>
      </c>
      <c r="G15" s="102">
        <v>752</v>
      </c>
      <c r="H15" s="102">
        <v>560</v>
      </c>
      <c r="I15" s="102">
        <v>105</v>
      </c>
      <c r="J15" s="102">
        <v>213</v>
      </c>
      <c r="K15" s="102">
        <v>0</v>
      </c>
      <c r="L15" s="106"/>
      <c r="M15" s="102">
        <v>108</v>
      </c>
      <c r="N15" s="102">
        <v>89</v>
      </c>
      <c r="O15" s="102">
        <v>245</v>
      </c>
      <c r="P15" s="102">
        <v>377</v>
      </c>
      <c r="Q15" s="109">
        <v>729</v>
      </c>
      <c r="R15" s="104">
        <v>7</v>
      </c>
      <c r="S15" s="102">
        <v>0</v>
      </c>
      <c r="T15" s="109">
        <v>120</v>
      </c>
      <c r="U15" s="104">
        <v>2</v>
      </c>
      <c r="V15" s="102">
        <v>35</v>
      </c>
      <c r="W15" s="102">
        <v>4</v>
      </c>
      <c r="X15" s="102">
        <v>0</v>
      </c>
      <c r="Y15" s="102">
        <v>4</v>
      </c>
      <c r="Z15" s="102">
        <v>2</v>
      </c>
      <c r="AA15" s="102">
        <v>37</v>
      </c>
      <c r="AB15" s="102">
        <v>19</v>
      </c>
      <c r="AC15" s="102">
        <v>26</v>
      </c>
      <c r="AD15" s="102">
        <v>11</v>
      </c>
      <c r="AE15" s="102">
        <v>4</v>
      </c>
      <c r="AF15" s="103">
        <v>0</v>
      </c>
      <c r="AG15" s="105">
        <v>4244</v>
      </c>
    </row>
    <row r="16" spans="1:33" s="40" customFormat="1" ht="11.25">
      <c r="A16" s="485"/>
      <c r="B16" s="169" t="s">
        <v>13</v>
      </c>
      <c r="C16" s="104">
        <v>76</v>
      </c>
      <c r="D16" s="102">
        <v>80</v>
      </c>
      <c r="E16" s="102">
        <v>257</v>
      </c>
      <c r="F16" s="102">
        <v>32</v>
      </c>
      <c r="G16" s="102">
        <v>492</v>
      </c>
      <c r="H16" s="102">
        <v>474</v>
      </c>
      <c r="I16" s="102">
        <v>121</v>
      </c>
      <c r="J16" s="102">
        <v>362</v>
      </c>
      <c r="K16" s="102">
        <v>0</v>
      </c>
      <c r="L16" s="102">
        <v>191</v>
      </c>
      <c r="M16" s="106"/>
      <c r="N16" s="102">
        <v>52</v>
      </c>
      <c r="O16" s="102">
        <v>140</v>
      </c>
      <c r="P16" s="102">
        <v>225</v>
      </c>
      <c r="Q16" s="109">
        <v>371</v>
      </c>
      <c r="R16" s="104">
        <v>15</v>
      </c>
      <c r="S16" s="102">
        <v>2</v>
      </c>
      <c r="T16" s="109">
        <v>57</v>
      </c>
      <c r="U16" s="104">
        <v>1</v>
      </c>
      <c r="V16" s="102">
        <v>24</v>
      </c>
      <c r="W16" s="102">
        <v>3</v>
      </c>
      <c r="X16" s="102">
        <v>1</v>
      </c>
      <c r="Y16" s="102">
        <v>0</v>
      </c>
      <c r="Z16" s="102">
        <v>4</v>
      </c>
      <c r="AA16" s="102">
        <v>15</v>
      </c>
      <c r="AB16" s="102">
        <v>8</v>
      </c>
      <c r="AC16" s="102">
        <v>13</v>
      </c>
      <c r="AD16" s="102">
        <v>2</v>
      </c>
      <c r="AE16" s="102">
        <v>5</v>
      </c>
      <c r="AF16" s="103">
        <v>1</v>
      </c>
      <c r="AG16" s="105">
        <v>3024</v>
      </c>
    </row>
    <row r="17" spans="1:33" s="40" customFormat="1" ht="11.25">
      <c r="A17" s="485"/>
      <c r="B17" s="164" t="s">
        <v>14</v>
      </c>
      <c r="C17" s="104">
        <v>158</v>
      </c>
      <c r="D17" s="102">
        <v>46</v>
      </c>
      <c r="E17" s="102">
        <v>303</v>
      </c>
      <c r="F17" s="102">
        <v>51</v>
      </c>
      <c r="G17" s="102">
        <v>619</v>
      </c>
      <c r="H17" s="102">
        <v>373</v>
      </c>
      <c r="I17" s="102">
        <v>28</v>
      </c>
      <c r="J17" s="102">
        <v>498</v>
      </c>
      <c r="K17" s="102">
        <v>0</v>
      </c>
      <c r="L17" s="102">
        <v>148</v>
      </c>
      <c r="M17" s="102">
        <v>38</v>
      </c>
      <c r="N17" s="106"/>
      <c r="O17" s="102">
        <v>70</v>
      </c>
      <c r="P17" s="102">
        <v>60</v>
      </c>
      <c r="Q17" s="109">
        <v>209</v>
      </c>
      <c r="R17" s="104">
        <v>1</v>
      </c>
      <c r="S17" s="102">
        <v>0</v>
      </c>
      <c r="T17" s="109">
        <v>26</v>
      </c>
      <c r="U17" s="104">
        <v>2</v>
      </c>
      <c r="V17" s="102">
        <v>44</v>
      </c>
      <c r="W17" s="102">
        <v>2</v>
      </c>
      <c r="X17" s="102">
        <v>2</v>
      </c>
      <c r="Y17" s="102">
        <v>2</v>
      </c>
      <c r="Z17" s="102">
        <v>4</v>
      </c>
      <c r="AA17" s="102">
        <v>27</v>
      </c>
      <c r="AB17" s="102">
        <v>0</v>
      </c>
      <c r="AC17" s="102">
        <v>62</v>
      </c>
      <c r="AD17" s="102">
        <v>31</v>
      </c>
      <c r="AE17" s="102">
        <v>13</v>
      </c>
      <c r="AF17" s="103">
        <v>8</v>
      </c>
      <c r="AG17" s="105">
        <v>2825</v>
      </c>
    </row>
    <row r="18" spans="1:33" s="40" customFormat="1" ht="11.25">
      <c r="A18" s="485"/>
      <c r="B18" s="164" t="s">
        <v>37</v>
      </c>
      <c r="C18" s="104">
        <v>122</v>
      </c>
      <c r="D18" s="102">
        <v>26</v>
      </c>
      <c r="E18" s="102">
        <v>559</v>
      </c>
      <c r="F18" s="102">
        <v>71</v>
      </c>
      <c r="G18" s="102">
        <v>325</v>
      </c>
      <c r="H18" s="102">
        <v>347</v>
      </c>
      <c r="I18" s="102">
        <v>115</v>
      </c>
      <c r="J18" s="102">
        <v>156</v>
      </c>
      <c r="K18" s="102">
        <v>0</v>
      </c>
      <c r="L18" s="102">
        <v>326</v>
      </c>
      <c r="M18" s="102">
        <v>181</v>
      </c>
      <c r="N18" s="102">
        <v>32</v>
      </c>
      <c r="O18" s="106"/>
      <c r="P18" s="102">
        <v>89</v>
      </c>
      <c r="Q18" s="109">
        <v>609</v>
      </c>
      <c r="R18" s="104">
        <v>8</v>
      </c>
      <c r="S18" s="102">
        <v>0</v>
      </c>
      <c r="T18" s="109">
        <v>14</v>
      </c>
      <c r="U18" s="104">
        <v>1</v>
      </c>
      <c r="V18" s="102">
        <v>62</v>
      </c>
      <c r="W18" s="102">
        <v>30</v>
      </c>
      <c r="X18" s="102">
        <v>2</v>
      </c>
      <c r="Y18" s="102">
        <v>5</v>
      </c>
      <c r="Z18" s="102">
        <v>10</v>
      </c>
      <c r="AA18" s="102">
        <v>120</v>
      </c>
      <c r="AB18" s="102">
        <v>9</v>
      </c>
      <c r="AC18" s="102">
        <v>47</v>
      </c>
      <c r="AD18" s="102">
        <v>10</v>
      </c>
      <c r="AE18" s="102">
        <v>4</v>
      </c>
      <c r="AF18" s="103">
        <v>11</v>
      </c>
      <c r="AG18" s="105">
        <v>3291</v>
      </c>
    </row>
    <row r="19" spans="1:33" s="40" customFormat="1" ht="11.25">
      <c r="A19" s="485"/>
      <c r="B19" s="164" t="s">
        <v>16</v>
      </c>
      <c r="C19" s="104">
        <v>58</v>
      </c>
      <c r="D19" s="102">
        <v>11</v>
      </c>
      <c r="E19" s="102">
        <v>469</v>
      </c>
      <c r="F19" s="102">
        <v>28</v>
      </c>
      <c r="G19" s="102">
        <v>299</v>
      </c>
      <c r="H19" s="102">
        <v>465</v>
      </c>
      <c r="I19" s="102">
        <v>89</v>
      </c>
      <c r="J19" s="102">
        <v>121</v>
      </c>
      <c r="K19" s="102">
        <v>0</v>
      </c>
      <c r="L19" s="102">
        <v>228</v>
      </c>
      <c r="M19" s="102">
        <v>131</v>
      </c>
      <c r="N19" s="102">
        <v>23</v>
      </c>
      <c r="O19" s="102">
        <v>15</v>
      </c>
      <c r="P19" s="106"/>
      <c r="Q19" s="109">
        <v>585</v>
      </c>
      <c r="R19" s="104">
        <v>2</v>
      </c>
      <c r="S19" s="102">
        <v>1</v>
      </c>
      <c r="T19" s="109">
        <v>8</v>
      </c>
      <c r="U19" s="104">
        <v>0</v>
      </c>
      <c r="V19" s="102">
        <v>30</v>
      </c>
      <c r="W19" s="102">
        <v>3</v>
      </c>
      <c r="X19" s="102">
        <v>0</v>
      </c>
      <c r="Y19" s="102">
        <v>4</v>
      </c>
      <c r="Z19" s="102">
        <v>0</v>
      </c>
      <c r="AA19" s="102">
        <v>20</v>
      </c>
      <c r="AB19" s="102">
        <v>7</v>
      </c>
      <c r="AC19" s="102">
        <v>19</v>
      </c>
      <c r="AD19" s="102">
        <v>6</v>
      </c>
      <c r="AE19" s="102">
        <v>10</v>
      </c>
      <c r="AF19" s="103">
        <v>1</v>
      </c>
      <c r="AG19" s="105">
        <v>2633</v>
      </c>
    </row>
    <row r="20" spans="1:33" s="40" customFormat="1" ht="12" thickBot="1">
      <c r="A20" s="485"/>
      <c r="B20" s="170" t="s">
        <v>17</v>
      </c>
      <c r="C20" s="93">
        <v>188</v>
      </c>
      <c r="D20" s="91">
        <v>178</v>
      </c>
      <c r="E20" s="91">
        <v>1312</v>
      </c>
      <c r="F20" s="91">
        <v>69</v>
      </c>
      <c r="G20" s="91">
        <v>1732</v>
      </c>
      <c r="H20" s="91">
        <v>2633</v>
      </c>
      <c r="I20" s="91">
        <v>39</v>
      </c>
      <c r="J20" s="91">
        <v>814</v>
      </c>
      <c r="K20" s="91">
        <v>0</v>
      </c>
      <c r="L20" s="91">
        <v>468</v>
      </c>
      <c r="M20" s="91">
        <v>142</v>
      </c>
      <c r="N20" s="91">
        <v>101</v>
      </c>
      <c r="O20" s="91">
        <v>278</v>
      </c>
      <c r="P20" s="91">
        <v>270</v>
      </c>
      <c r="Q20" s="171"/>
      <c r="R20" s="93">
        <v>8</v>
      </c>
      <c r="S20" s="91">
        <v>0</v>
      </c>
      <c r="T20" s="125">
        <v>54</v>
      </c>
      <c r="U20" s="93">
        <v>2</v>
      </c>
      <c r="V20" s="91">
        <v>73</v>
      </c>
      <c r="W20" s="91">
        <v>7</v>
      </c>
      <c r="X20" s="91">
        <v>1</v>
      </c>
      <c r="Y20" s="91">
        <v>10</v>
      </c>
      <c r="Z20" s="91">
        <v>0</v>
      </c>
      <c r="AA20" s="91">
        <v>21</v>
      </c>
      <c r="AB20" s="91">
        <v>9</v>
      </c>
      <c r="AC20" s="91">
        <v>46</v>
      </c>
      <c r="AD20" s="91">
        <v>4</v>
      </c>
      <c r="AE20" s="91">
        <v>9</v>
      </c>
      <c r="AF20" s="92">
        <v>7</v>
      </c>
      <c r="AG20" s="117">
        <v>8475</v>
      </c>
    </row>
    <row r="21" spans="1:33" s="40" customFormat="1" ht="11.25">
      <c r="A21" s="485"/>
      <c r="B21" s="162" t="s">
        <v>18</v>
      </c>
      <c r="C21" s="86">
        <v>0</v>
      </c>
      <c r="D21" s="84">
        <v>2</v>
      </c>
      <c r="E21" s="84">
        <v>0</v>
      </c>
      <c r="F21" s="84">
        <v>0</v>
      </c>
      <c r="G21" s="84">
        <v>1</v>
      </c>
      <c r="H21" s="84">
        <v>1</v>
      </c>
      <c r="I21" s="84">
        <v>0</v>
      </c>
      <c r="J21" s="84">
        <v>2</v>
      </c>
      <c r="K21" s="84">
        <v>0</v>
      </c>
      <c r="L21" s="84">
        <v>5</v>
      </c>
      <c r="M21" s="84">
        <v>0</v>
      </c>
      <c r="N21" s="84">
        <v>0</v>
      </c>
      <c r="O21" s="84">
        <v>1</v>
      </c>
      <c r="P21" s="84">
        <v>3</v>
      </c>
      <c r="Q21" s="85">
        <v>2</v>
      </c>
      <c r="R21" s="119"/>
      <c r="S21" s="172"/>
      <c r="T21" s="173"/>
      <c r="U21" s="174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6"/>
      <c r="AG21" s="100">
        <v>17</v>
      </c>
    </row>
    <row r="22" spans="1:33" s="40" customFormat="1" ht="11.25">
      <c r="A22" s="485"/>
      <c r="B22" s="164" t="s">
        <v>19</v>
      </c>
      <c r="C22" s="104">
        <v>5</v>
      </c>
      <c r="D22" s="102">
        <v>33</v>
      </c>
      <c r="E22" s="102">
        <v>19</v>
      </c>
      <c r="F22" s="102">
        <v>0</v>
      </c>
      <c r="G22" s="102">
        <v>19</v>
      </c>
      <c r="H22" s="102">
        <v>11</v>
      </c>
      <c r="I22" s="102">
        <v>2</v>
      </c>
      <c r="J22" s="102">
        <v>17</v>
      </c>
      <c r="K22" s="102">
        <v>0</v>
      </c>
      <c r="L22" s="102">
        <v>9</v>
      </c>
      <c r="M22" s="102">
        <v>7</v>
      </c>
      <c r="N22" s="102">
        <v>2</v>
      </c>
      <c r="O22" s="102">
        <v>5</v>
      </c>
      <c r="P22" s="102">
        <v>8</v>
      </c>
      <c r="Q22" s="103">
        <v>10</v>
      </c>
      <c r="R22" s="174"/>
      <c r="S22" s="175"/>
      <c r="T22" s="176"/>
      <c r="U22" s="174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6"/>
      <c r="AG22" s="105">
        <v>147</v>
      </c>
    </row>
    <row r="23" spans="1:33" s="40" customFormat="1" ht="12" thickBot="1">
      <c r="A23" s="485"/>
      <c r="B23" s="177" t="s">
        <v>20</v>
      </c>
      <c r="C23" s="93">
        <v>29</v>
      </c>
      <c r="D23" s="91">
        <v>55</v>
      </c>
      <c r="E23" s="91">
        <v>130</v>
      </c>
      <c r="F23" s="91">
        <v>13</v>
      </c>
      <c r="G23" s="91">
        <v>194</v>
      </c>
      <c r="H23" s="91">
        <v>128</v>
      </c>
      <c r="I23" s="91">
        <v>32</v>
      </c>
      <c r="J23" s="91">
        <v>43</v>
      </c>
      <c r="K23" s="91">
        <v>0</v>
      </c>
      <c r="L23" s="91">
        <v>112</v>
      </c>
      <c r="M23" s="91">
        <v>23</v>
      </c>
      <c r="N23" s="91">
        <v>20</v>
      </c>
      <c r="O23" s="91">
        <v>9</v>
      </c>
      <c r="P23" s="91">
        <v>28</v>
      </c>
      <c r="Q23" s="92">
        <v>154</v>
      </c>
      <c r="R23" s="178"/>
      <c r="S23" s="179"/>
      <c r="T23" s="180"/>
      <c r="U23" s="178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80"/>
      <c r="AG23" s="117">
        <v>970</v>
      </c>
    </row>
    <row r="24" spans="1:33" s="40" customFormat="1" ht="12" thickBot="1">
      <c r="A24" s="486"/>
      <c r="B24" s="181" t="s">
        <v>38</v>
      </c>
      <c r="C24" s="182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4</v>
      </c>
      <c r="I24" s="183">
        <v>0</v>
      </c>
      <c r="J24" s="183">
        <v>0</v>
      </c>
      <c r="K24" s="183">
        <v>0</v>
      </c>
      <c r="L24" s="183">
        <v>1</v>
      </c>
      <c r="M24" s="183">
        <v>0</v>
      </c>
      <c r="N24" s="183">
        <v>0</v>
      </c>
      <c r="O24" s="183">
        <v>0</v>
      </c>
      <c r="P24" s="183">
        <v>0</v>
      </c>
      <c r="Q24" s="184">
        <v>5</v>
      </c>
      <c r="R24" s="185">
        <v>0</v>
      </c>
      <c r="S24" s="160">
        <v>0</v>
      </c>
      <c r="T24" s="186">
        <v>0</v>
      </c>
      <c r="U24" s="185">
        <v>0</v>
      </c>
      <c r="V24" s="160">
        <v>0</v>
      </c>
      <c r="W24" s="160">
        <v>0</v>
      </c>
      <c r="X24" s="187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0</v>
      </c>
      <c r="AE24" s="160">
        <v>0</v>
      </c>
      <c r="AF24" s="188">
        <v>0</v>
      </c>
      <c r="AG24" s="189">
        <v>10</v>
      </c>
    </row>
    <row r="25" spans="1:33" s="40" customFormat="1" ht="12" thickBot="1">
      <c r="A25" s="190"/>
      <c r="B25" s="191" t="s">
        <v>47</v>
      </c>
      <c r="C25" s="134">
        <v>3168</v>
      </c>
      <c r="D25" s="135">
        <v>2075</v>
      </c>
      <c r="E25" s="135">
        <v>11818</v>
      </c>
      <c r="F25" s="135">
        <v>1034</v>
      </c>
      <c r="G25" s="135">
        <v>17834</v>
      </c>
      <c r="H25" s="135">
        <v>15590</v>
      </c>
      <c r="I25" s="135">
        <v>3103</v>
      </c>
      <c r="J25" s="135">
        <v>8763</v>
      </c>
      <c r="K25" s="135">
        <v>16</v>
      </c>
      <c r="L25" s="135">
        <v>5478</v>
      </c>
      <c r="M25" s="135">
        <v>1997</v>
      </c>
      <c r="N25" s="135">
        <v>2405</v>
      </c>
      <c r="O25" s="135">
        <v>2945</v>
      </c>
      <c r="P25" s="135">
        <v>4323</v>
      </c>
      <c r="Q25" s="136">
        <v>16736</v>
      </c>
      <c r="R25" s="192">
        <v>132</v>
      </c>
      <c r="S25" s="135">
        <v>3</v>
      </c>
      <c r="T25" s="136">
        <v>1100</v>
      </c>
      <c r="U25" s="192">
        <v>51</v>
      </c>
      <c r="V25" s="135">
        <v>732</v>
      </c>
      <c r="W25" s="135">
        <v>115</v>
      </c>
      <c r="X25" s="138">
        <v>37</v>
      </c>
      <c r="Y25" s="135">
        <v>48</v>
      </c>
      <c r="Z25" s="135">
        <v>91</v>
      </c>
      <c r="AA25" s="135">
        <v>769</v>
      </c>
      <c r="AB25" s="135">
        <v>173</v>
      </c>
      <c r="AC25" s="135">
        <v>792</v>
      </c>
      <c r="AD25" s="135">
        <v>275</v>
      </c>
      <c r="AE25" s="135">
        <v>108</v>
      </c>
      <c r="AF25" s="193">
        <v>111</v>
      </c>
      <c r="AG25" s="141">
        <v>101822</v>
      </c>
    </row>
    <row r="26" spans="1:33" s="40" customFormat="1" ht="11.25">
      <c r="A26" s="41"/>
      <c r="B26" s="162" t="s">
        <v>22</v>
      </c>
      <c r="C26" s="86">
        <v>46</v>
      </c>
      <c r="D26" s="84">
        <v>4</v>
      </c>
      <c r="E26" s="84">
        <v>191</v>
      </c>
      <c r="F26" s="84">
        <v>70</v>
      </c>
      <c r="G26" s="84">
        <v>24</v>
      </c>
      <c r="H26" s="84">
        <v>121</v>
      </c>
      <c r="I26" s="84">
        <v>4</v>
      </c>
      <c r="J26" s="84">
        <v>33</v>
      </c>
      <c r="K26" s="84">
        <v>0</v>
      </c>
      <c r="L26" s="84">
        <v>12</v>
      </c>
      <c r="M26" s="84">
        <v>18</v>
      </c>
      <c r="N26" s="84">
        <v>18</v>
      </c>
      <c r="O26" s="84">
        <v>9</v>
      </c>
      <c r="P26" s="84">
        <v>3</v>
      </c>
      <c r="Q26" s="85">
        <v>52</v>
      </c>
      <c r="R26" s="119"/>
      <c r="S26" s="172"/>
      <c r="T26" s="173"/>
      <c r="U26" s="119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3"/>
      <c r="AG26" s="105">
        <v>605</v>
      </c>
    </row>
    <row r="27" spans="1:33" s="40" customFormat="1" ht="11.25">
      <c r="A27" s="41"/>
      <c r="B27" s="164" t="s">
        <v>23</v>
      </c>
      <c r="C27" s="104">
        <v>93</v>
      </c>
      <c r="D27" s="102">
        <v>56</v>
      </c>
      <c r="E27" s="102">
        <v>739</v>
      </c>
      <c r="F27" s="102">
        <v>49</v>
      </c>
      <c r="G27" s="102">
        <v>196</v>
      </c>
      <c r="H27" s="102">
        <v>334</v>
      </c>
      <c r="I27" s="102">
        <v>29</v>
      </c>
      <c r="J27" s="102">
        <v>118</v>
      </c>
      <c r="K27" s="102">
        <v>2</v>
      </c>
      <c r="L27" s="102">
        <v>128</v>
      </c>
      <c r="M27" s="102">
        <v>143</v>
      </c>
      <c r="N27" s="102">
        <v>114</v>
      </c>
      <c r="O27" s="102">
        <v>155</v>
      </c>
      <c r="P27" s="102">
        <v>103</v>
      </c>
      <c r="Q27" s="103">
        <v>274</v>
      </c>
      <c r="R27" s="174"/>
      <c r="S27" s="175"/>
      <c r="T27" s="176"/>
      <c r="U27" s="174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6"/>
      <c r="AG27" s="105">
        <v>2533</v>
      </c>
    </row>
    <row r="28" spans="1:33" s="40" customFormat="1" ht="11.25">
      <c r="A28" s="41"/>
      <c r="B28" s="164" t="s">
        <v>24</v>
      </c>
      <c r="C28" s="104">
        <v>5</v>
      </c>
      <c r="D28" s="102">
        <v>13</v>
      </c>
      <c r="E28" s="102">
        <v>41</v>
      </c>
      <c r="F28" s="102">
        <v>5</v>
      </c>
      <c r="G28" s="102">
        <v>8</v>
      </c>
      <c r="H28" s="102">
        <v>31</v>
      </c>
      <c r="I28" s="102">
        <v>3</v>
      </c>
      <c r="J28" s="102">
        <v>12</v>
      </c>
      <c r="K28" s="102">
        <v>0</v>
      </c>
      <c r="L28" s="102">
        <v>15</v>
      </c>
      <c r="M28" s="102">
        <v>15</v>
      </c>
      <c r="N28" s="102">
        <v>3</v>
      </c>
      <c r="O28" s="102">
        <v>89</v>
      </c>
      <c r="P28" s="102">
        <v>23</v>
      </c>
      <c r="Q28" s="103">
        <v>11</v>
      </c>
      <c r="R28" s="174"/>
      <c r="S28" s="175"/>
      <c r="T28" s="176"/>
      <c r="U28" s="174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6"/>
      <c r="AG28" s="105">
        <v>274</v>
      </c>
    </row>
    <row r="29" spans="1:33" s="40" customFormat="1" ht="11.25">
      <c r="A29" s="41"/>
      <c r="B29" s="164" t="s">
        <v>25</v>
      </c>
      <c r="C29" s="104">
        <v>4</v>
      </c>
      <c r="D29" s="102">
        <v>0</v>
      </c>
      <c r="E29" s="102">
        <v>1</v>
      </c>
      <c r="F29" s="102">
        <v>27</v>
      </c>
      <c r="G29" s="102">
        <v>8</v>
      </c>
      <c r="H29" s="102">
        <v>17</v>
      </c>
      <c r="I29" s="102">
        <v>0</v>
      </c>
      <c r="J29" s="102">
        <v>2</v>
      </c>
      <c r="K29" s="102">
        <v>0</v>
      </c>
      <c r="L29" s="102">
        <v>0</v>
      </c>
      <c r="M29" s="102">
        <v>0</v>
      </c>
      <c r="N29" s="102">
        <v>0</v>
      </c>
      <c r="O29" s="102">
        <v>7</v>
      </c>
      <c r="P29" s="102">
        <v>2</v>
      </c>
      <c r="Q29" s="103">
        <v>4</v>
      </c>
      <c r="R29" s="174"/>
      <c r="S29" s="175"/>
      <c r="T29" s="176"/>
      <c r="U29" s="174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6"/>
      <c r="AG29" s="105">
        <v>72</v>
      </c>
    </row>
    <row r="30" spans="1:33" s="40" customFormat="1" ht="11.25">
      <c r="A30" s="41"/>
      <c r="B30" s="164" t="s">
        <v>26</v>
      </c>
      <c r="C30" s="104">
        <v>14</v>
      </c>
      <c r="D30" s="102">
        <v>10</v>
      </c>
      <c r="E30" s="102">
        <v>82</v>
      </c>
      <c r="F30" s="102">
        <v>1</v>
      </c>
      <c r="G30" s="102">
        <v>5</v>
      </c>
      <c r="H30" s="102">
        <v>9</v>
      </c>
      <c r="I30" s="102">
        <v>3</v>
      </c>
      <c r="J30" s="102">
        <v>2</v>
      </c>
      <c r="K30" s="102">
        <v>0</v>
      </c>
      <c r="L30" s="102">
        <v>10</v>
      </c>
      <c r="M30" s="102">
        <v>4</v>
      </c>
      <c r="N30" s="102">
        <v>4</v>
      </c>
      <c r="O30" s="102">
        <v>22</v>
      </c>
      <c r="P30" s="102">
        <v>28</v>
      </c>
      <c r="Q30" s="103">
        <v>15</v>
      </c>
      <c r="R30" s="174"/>
      <c r="S30" s="175"/>
      <c r="T30" s="176"/>
      <c r="U30" s="174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6"/>
      <c r="AG30" s="105">
        <v>209</v>
      </c>
    </row>
    <row r="31" spans="1:33" s="40" customFormat="1" ht="11.25">
      <c r="A31" s="41"/>
      <c r="B31" s="164" t="s">
        <v>27</v>
      </c>
      <c r="C31" s="104">
        <v>43</v>
      </c>
      <c r="D31" s="102">
        <v>95</v>
      </c>
      <c r="E31" s="102">
        <v>207</v>
      </c>
      <c r="F31" s="102">
        <v>8</v>
      </c>
      <c r="G31" s="102">
        <v>40</v>
      </c>
      <c r="H31" s="102">
        <v>44</v>
      </c>
      <c r="I31" s="102">
        <v>10</v>
      </c>
      <c r="J31" s="102">
        <v>51</v>
      </c>
      <c r="K31" s="102">
        <v>0</v>
      </c>
      <c r="L31" s="102">
        <v>23</v>
      </c>
      <c r="M31" s="102">
        <v>24</v>
      </c>
      <c r="N31" s="102">
        <v>40</v>
      </c>
      <c r="O31" s="102">
        <v>110</v>
      </c>
      <c r="P31" s="102">
        <v>109</v>
      </c>
      <c r="Q31" s="103">
        <v>19</v>
      </c>
      <c r="R31" s="174"/>
      <c r="S31" s="175"/>
      <c r="T31" s="176"/>
      <c r="U31" s="174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6"/>
      <c r="AG31" s="105">
        <v>823</v>
      </c>
    </row>
    <row r="32" spans="1:33" s="40" customFormat="1" ht="11.25">
      <c r="A32" s="41"/>
      <c r="B32" s="164" t="s">
        <v>28</v>
      </c>
      <c r="C32" s="104">
        <v>94</v>
      </c>
      <c r="D32" s="102">
        <v>43</v>
      </c>
      <c r="E32" s="102">
        <v>460</v>
      </c>
      <c r="F32" s="102">
        <v>37</v>
      </c>
      <c r="G32" s="102">
        <v>120</v>
      </c>
      <c r="H32" s="102">
        <v>223</v>
      </c>
      <c r="I32" s="102">
        <v>7</v>
      </c>
      <c r="J32" s="102">
        <v>189</v>
      </c>
      <c r="K32" s="102">
        <v>0</v>
      </c>
      <c r="L32" s="102">
        <v>121</v>
      </c>
      <c r="M32" s="102">
        <v>94</v>
      </c>
      <c r="N32" s="102">
        <v>34</v>
      </c>
      <c r="O32" s="102">
        <v>152</v>
      </c>
      <c r="P32" s="102">
        <v>50</v>
      </c>
      <c r="Q32" s="103">
        <v>112</v>
      </c>
      <c r="R32" s="174"/>
      <c r="S32" s="175"/>
      <c r="T32" s="176"/>
      <c r="U32" s="174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6"/>
      <c r="AG32" s="105">
        <v>1736</v>
      </c>
    </row>
    <row r="33" spans="1:33" s="40" customFormat="1" ht="11.25">
      <c r="A33" s="41"/>
      <c r="B33" s="164" t="s">
        <v>43</v>
      </c>
      <c r="C33" s="104">
        <v>7</v>
      </c>
      <c r="D33" s="102">
        <v>6</v>
      </c>
      <c r="E33" s="102">
        <v>10</v>
      </c>
      <c r="F33" s="102">
        <v>0</v>
      </c>
      <c r="G33" s="102">
        <v>1</v>
      </c>
      <c r="H33" s="102">
        <v>10</v>
      </c>
      <c r="I33" s="102">
        <v>5</v>
      </c>
      <c r="J33" s="102">
        <v>49</v>
      </c>
      <c r="K33" s="102">
        <v>0</v>
      </c>
      <c r="L33" s="102">
        <v>10</v>
      </c>
      <c r="M33" s="102">
        <v>2</v>
      </c>
      <c r="N33" s="102">
        <v>2</v>
      </c>
      <c r="O33" s="102">
        <v>3</v>
      </c>
      <c r="P33" s="102">
        <v>3</v>
      </c>
      <c r="Q33" s="103">
        <v>21</v>
      </c>
      <c r="R33" s="174"/>
      <c r="S33" s="175"/>
      <c r="T33" s="176"/>
      <c r="U33" s="174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6"/>
      <c r="AG33" s="105">
        <v>129</v>
      </c>
    </row>
    <row r="34" spans="1:33" s="40" customFormat="1" ht="11.25">
      <c r="A34" s="41"/>
      <c r="B34" s="164" t="s">
        <v>29</v>
      </c>
      <c r="C34" s="104">
        <v>230</v>
      </c>
      <c r="D34" s="102">
        <v>197</v>
      </c>
      <c r="E34" s="102">
        <v>1393</v>
      </c>
      <c r="F34" s="102">
        <v>96</v>
      </c>
      <c r="G34" s="102">
        <v>319</v>
      </c>
      <c r="H34" s="102">
        <v>624</v>
      </c>
      <c r="I34" s="102">
        <v>50</v>
      </c>
      <c r="J34" s="102">
        <v>304</v>
      </c>
      <c r="K34" s="102">
        <v>0</v>
      </c>
      <c r="L34" s="102">
        <v>243</v>
      </c>
      <c r="M34" s="102">
        <v>73</v>
      </c>
      <c r="N34" s="102">
        <v>152</v>
      </c>
      <c r="O34" s="102">
        <v>188</v>
      </c>
      <c r="P34" s="102">
        <v>192</v>
      </c>
      <c r="Q34" s="103">
        <v>262</v>
      </c>
      <c r="R34" s="174"/>
      <c r="S34" s="175"/>
      <c r="T34" s="176"/>
      <c r="U34" s="174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6"/>
      <c r="AG34" s="105">
        <v>4323</v>
      </c>
    </row>
    <row r="35" spans="1:33" s="40" customFormat="1" ht="11.25">
      <c r="A35" s="41"/>
      <c r="B35" s="164" t="s">
        <v>30</v>
      </c>
      <c r="C35" s="104">
        <v>127</v>
      </c>
      <c r="D35" s="102">
        <v>38</v>
      </c>
      <c r="E35" s="102">
        <v>297</v>
      </c>
      <c r="F35" s="102">
        <v>61</v>
      </c>
      <c r="G35" s="102">
        <v>187</v>
      </c>
      <c r="H35" s="102">
        <v>694</v>
      </c>
      <c r="I35" s="102">
        <v>13</v>
      </c>
      <c r="J35" s="102">
        <v>253</v>
      </c>
      <c r="K35" s="102">
        <v>0</v>
      </c>
      <c r="L35" s="102">
        <v>60</v>
      </c>
      <c r="M35" s="102">
        <v>28</v>
      </c>
      <c r="N35" s="102">
        <v>78</v>
      </c>
      <c r="O35" s="102">
        <v>18</v>
      </c>
      <c r="P35" s="102">
        <v>34</v>
      </c>
      <c r="Q35" s="103">
        <v>76</v>
      </c>
      <c r="R35" s="174"/>
      <c r="S35" s="175"/>
      <c r="T35" s="176"/>
      <c r="U35" s="174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6"/>
      <c r="AG35" s="105">
        <v>1964</v>
      </c>
    </row>
    <row r="36" spans="1:33" s="40" customFormat="1" ht="11.25">
      <c r="A36" s="41"/>
      <c r="B36" s="164" t="s">
        <v>31</v>
      </c>
      <c r="C36" s="104">
        <v>22</v>
      </c>
      <c r="D36" s="102">
        <v>14</v>
      </c>
      <c r="E36" s="102">
        <v>89</v>
      </c>
      <c r="F36" s="102">
        <v>6</v>
      </c>
      <c r="G36" s="102">
        <v>28</v>
      </c>
      <c r="H36" s="102">
        <v>40</v>
      </c>
      <c r="I36" s="102">
        <v>3</v>
      </c>
      <c r="J36" s="102">
        <v>46</v>
      </c>
      <c r="K36" s="102">
        <v>0</v>
      </c>
      <c r="L36" s="102">
        <v>15</v>
      </c>
      <c r="M36" s="102">
        <v>42</v>
      </c>
      <c r="N36" s="102">
        <v>15</v>
      </c>
      <c r="O36" s="102">
        <v>12</v>
      </c>
      <c r="P36" s="102">
        <v>18</v>
      </c>
      <c r="Q36" s="103">
        <v>14</v>
      </c>
      <c r="R36" s="174"/>
      <c r="S36" s="175"/>
      <c r="T36" s="176"/>
      <c r="U36" s="174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6"/>
      <c r="AG36" s="105">
        <v>364</v>
      </c>
    </row>
    <row r="37" spans="1:33" s="40" customFormat="1" ht="12" thickBot="1">
      <c r="A37" s="132"/>
      <c r="B37" s="170" t="s">
        <v>32</v>
      </c>
      <c r="C37" s="93">
        <v>42</v>
      </c>
      <c r="D37" s="91">
        <v>4</v>
      </c>
      <c r="E37" s="91">
        <v>175</v>
      </c>
      <c r="F37" s="91">
        <v>19</v>
      </c>
      <c r="G37" s="91">
        <v>56</v>
      </c>
      <c r="H37" s="91">
        <v>70</v>
      </c>
      <c r="I37" s="91">
        <v>1</v>
      </c>
      <c r="J37" s="91">
        <v>42</v>
      </c>
      <c r="K37" s="91">
        <v>4</v>
      </c>
      <c r="L37" s="91">
        <v>26</v>
      </c>
      <c r="M37" s="91">
        <v>43</v>
      </c>
      <c r="N37" s="91">
        <v>18</v>
      </c>
      <c r="O37" s="91">
        <v>45</v>
      </c>
      <c r="P37" s="91">
        <v>10</v>
      </c>
      <c r="Q37" s="92">
        <v>23</v>
      </c>
      <c r="R37" s="178"/>
      <c r="S37" s="179"/>
      <c r="T37" s="180"/>
      <c r="U37" s="178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80"/>
      <c r="AG37" s="189">
        <v>578</v>
      </c>
    </row>
    <row r="38" spans="1:33" s="40" customFormat="1" ht="12" thickBot="1">
      <c r="A38" s="190"/>
      <c r="B38" s="191" t="s">
        <v>48</v>
      </c>
      <c r="C38" s="134">
        <v>727</v>
      </c>
      <c r="D38" s="135">
        <v>480</v>
      </c>
      <c r="E38" s="135">
        <v>3685</v>
      </c>
      <c r="F38" s="135">
        <v>379</v>
      </c>
      <c r="G38" s="135">
        <v>992</v>
      </c>
      <c r="H38" s="135">
        <v>2217</v>
      </c>
      <c r="I38" s="135">
        <v>128</v>
      </c>
      <c r="J38" s="135">
        <v>1101</v>
      </c>
      <c r="K38" s="135">
        <v>6</v>
      </c>
      <c r="L38" s="135">
        <v>663</v>
      </c>
      <c r="M38" s="135">
        <v>486</v>
      </c>
      <c r="N38" s="135">
        <v>478</v>
      </c>
      <c r="O38" s="135">
        <v>810</v>
      </c>
      <c r="P38" s="135">
        <v>575</v>
      </c>
      <c r="Q38" s="136">
        <v>883</v>
      </c>
      <c r="R38" s="194"/>
      <c r="S38" s="195"/>
      <c r="T38" s="196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6"/>
      <c r="AG38" s="141">
        <v>13610</v>
      </c>
    </row>
    <row r="39" spans="1:33" s="63" customFormat="1" ht="12" thickBot="1">
      <c r="A39" s="57"/>
      <c r="B39" s="197" t="s">
        <v>39</v>
      </c>
      <c r="C39" s="134">
        <v>3895</v>
      </c>
      <c r="D39" s="135">
        <v>2555</v>
      </c>
      <c r="E39" s="135">
        <v>15503</v>
      </c>
      <c r="F39" s="135">
        <v>1413</v>
      </c>
      <c r="G39" s="135">
        <v>18826</v>
      </c>
      <c r="H39" s="135">
        <v>17807</v>
      </c>
      <c r="I39" s="135">
        <v>3231</v>
      </c>
      <c r="J39" s="135">
        <v>9864</v>
      </c>
      <c r="K39" s="135">
        <v>22</v>
      </c>
      <c r="L39" s="135">
        <v>6141</v>
      </c>
      <c r="M39" s="135">
        <v>2483</v>
      </c>
      <c r="N39" s="135">
        <v>2883</v>
      </c>
      <c r="O39" s="135">
        <v>3755</v>
      </c>
      <c r="P39" s="135">
        <v>4898</v>
      </c>
      <c r="Q39" s="136">
        <v>17619</v>
      </c>
      <c r="R39" s="134">
        <v>132</v>
      </c>
      <c r="S39" s="135">
        <v>3</v>
      </c>
      <c r="T39" s="136">
        <v>1100</v>
      </c>
      <c r="U39" s="137">
        <v>51</v>
      </c>
      <c r="V39" s="138">
        <v>732</v>
      </c>
      <c r="W39" s="138">
        <v>115</v>
      </c>
      <c r="X39" s="138">
        <v>37</v>
      </c>
      <c r="Y39" s="138">
        <v>48</v>
      </c>
      <c r="Z39" s="138">
        <v>91</v>
      </c>
      <c r="AA39" s="138">
        <v>769</v>
      </c>
      <c r="AB39" s="138">
        <v>173</v>
      </c>
      <c r="AC39" s="138">
        <v>792</v>
      </c>
      <c r="AD39" s="138">
        <v>275</v>
      </c>
      <c r="AE39" s="138">
        <v>108</v>
      </c>
      <c r="AF39" s="140">
        <v>111</v>
      </c>
      <c r="AG39" s="198">
        <v>115432</v>
      </c>
    </row>
    <row r="40" spans="21:33" ht="12.75">
      <c r="U40" s="64"/>
      <c r="V40" s="64"/>
      <c r="W40" s="64"/>
      <c r="X40" s="64"/>
      <c r="Y40" s="64"/>
      <c r="AG40" s="63"/>
    </row>
    <row r="41" spans="1:25" ht="12.75">
      <c r="A41" s="66"/>
      <c r="B41" s="66"/>
      <c r="U41" s="64"/>
      <c r="V41" s="64"/>
      <c r="W41" s="64"/>
      <c r="X41" s="64"/>
      <c r="Y41" s="64"/>
    </row>
    <row r="43" spans="3:32" ht="12.75"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200"/>
    </row>
  </sheetData>
  <sheetProtection/>
  <mergeCells count="2">
    <mergeCell ref="C2:S2"/>
    <mergeCell ref="A6:A24"/>
  </mergeCells>
  <printOptions/>
  <pageMargins left="0.75" right="0.75" top="1" bottom="1" header="0.5" footer="0.5"/>
  <pageSetup horizontalDpi="600" verticalDpi="600" orientation="landscape" paperSize="9" scale="73" r:id="rId1"/>
  <headerFooter alignWithMargins="0">
    <oddHeader>&amp;RSCHE/03/07_Annex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.140625" style="64" customWidth="1"/>
    <col min="2" max="2" width="5.28125" style="65" customWidth="1"/>
    <col min="3" max="20" width="5.140625" style="64" customWidth="1"/>
    <col min="21" max="25" width="5.00390625" style="65" customWidth="1"/>
    <col min="26" max="31" width="5.00390625" style="64" customWidth="1"/>
    <col min="32" max="32" width="5.140625" style="64" customWidth="1"/>
    <col min="33" max="33" width="5.8515625" style="64" customWidth="1"/>
    <col min="34" max="16384" width="9.140625" style="64" customWidth="1"/>
  </cols>
  <sheetData>
    <row r="1" spans="1:32" ht="16.5" thickBot="1">
      <c r="A1" s="71" t="s">
        <v>67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4"/>
      <c r="W1" s="74"/>
      <c r="X1" s="74"/>
      <c r="Y1" s="74"/>
      <c r="Z1" s="75"/>
      <c r="AA1" s="75"/>
      <c r="AB1" s="75"/>
      <c r="AC1" s="75"/>
      <c r="AD1" s="75"/>
      <c r="AE1" s="75"/>
      <c r="AF1" s="75"/>
    </row>
    <row r="2" spans="1:33" s="14" customFormat="1" ht="30" customHeight="1" thickBot="1">
      <c r="A2" s="143"/>
      <c r="B2" s="144"/>
      <c r="C2" s="488" t="s">
        <v>42</v>
      </c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145"/>
    </row>
    <row r="3" spans="1:33" s="20" customFormat="1" ht="12" thickBot="1">
      <c r="A3" s="146"/>
      <c r="B3" s="147"/>
      <c r="C3" s="148" t="s">
        <v>3</v>
      </c>
      <c r="D3" s="148" t="s">
        <v>4</v>
      </c>
      <c r="E3" s="148" t="s">
        <v>5</v>
      </c>
      <c r="F3" s="148" t="s">
        <v>6</v>
      </c>
      <c r="G3" s="148" t="s">
        <v>7</v>
      </c>
      <c r="H3" s="148" t="s">
        <v>8</v>
      </c>
      <c r="I3" s="148" t="s">
        <v>9</v>
      </c>
      <c r="J3" s="148" t="s">
        <v>10</v>
      </c>
      <c r="K3" s="148" t="s">
        <v>11</v>
      </c>
      <c r="L3" s="148" t="s">
        <v>12</v>
      </c>
      <c r="M3" s="148" t="s">
        <v>13</v>
      </c>
      <c r="N3" s="148" t="s">
        <v>14</v>
      </c>
      <c r="O3" s="148" t="s">
        <v>15</v>
      </c>
      <c r="P3" s="148" t="s">
        <v>16</v>
      </c>
      <c r="Q3" s="149" t="s">
        <v>17</v>
      </c>
      <c r="R3" s="150" t="s">
        <v>19</v>
      </c>
      <c r="S3" s="148" t="s">
        <v>18</v>
      </c>
      <c r="T3" s="149" t="s">
        <v>20</v>
      </c>
      <c r="U3" s="150" t="s">
        <v>22</v>
      </c>
      <c r="V3" s="148" t="s">
        <v>23</v>
      </c>
      <c r="W3" s="148" t="s">
        <v>24</v>
      </c>
      <c r="X3" s="151" t="s">
        <v>25</v>
      </c>
      <c r="Y3" s="148" t="s">
        <v>26</v>
      </c>
      <c r="Z3" s="148" t="s">
        <v>27</v>
      </c>
      <c r="AA3" s="148" t="s">
        <v>28</v>
      </c>
      <c r="AB3" s="148" t="s">
        <v>43</v>
      </c>
      <c r="AC3" s="148" t="s">
        <v>29</v>
      </c>
      <c r="AD3" s="148" t="s">
        <v>30</v>
      </c>
      <c r="AE3" s="148" t="s">
        <v>31</v>
      </c>
      <c r="AF3" s="149" t="s">
        <v>32</v>
      </c>
      <c r="AG3" s="152" t="s">
        <v>33</v>
      </c>
    </row>
    <row r="4" spans="1:33" s="20" customFormat="1" ht="12" thickBot="1">
      <c r="A4" s="21"/>
      <c r="B4" s="201" t="s">
        <v>44</v>
      </c>
      <c r="C4" s="83"/>
      <c r="D4" s="155">
        <v>51</v>
      </c>
      <c r="E4" s="155">
        <v>147</v>
      </c>
      <c r="F4" s="155">
        <v>20</v>
      </c>
      <c r="G4" s="155">
        <v>571</v>
      </c>
      <c r="H4" s="155">
        <v>207</v>
      </c>
      <c r="I4" s="155">
        <v>66</v>
      </c>
      <c r="J4" s="155">
        <v>219</v>
      </c>
      <c r="K4" s="155">
        <v>0</v>
      </c>
      <c r="L4" s="155">
        <v>188</v>
      </c>
      <c r="M4" s="155">
        <v>30</v>
      </c>
      <c r="N4" s="155">
        <v>60</v>
      </c>
      <c r="O4" s="155">
        <v>64</v>
      </c>
      <c r="P4" s="155">
        <v>53</v>
      </c>
      <c r="Q4" s="202">
        <v>185</v>
      </c>
      <c r="R4" s="203">
        <v>0</v>
      </c>
      <c r="S4" s="155">
        <v>0</v>
      </c>
      <c r="T4" s="156">
        <v>15</v>
      </c>
      <c r="U4" s="157">
        <v>1</v>
      </c>
      <c r="V4" s="155">
        <v>8</v>
      </c>
      <c r="W4" s="155">
        <v>3</v>
      </c>
      <c r="X4" s="155">
        <v>3</v>
      </c>
      <c r="Y4" s="155">
        <v>0</v>
      </c>
      <c r="Z4" s="155">
        <v>0</v>
      </c>
      <c r="AA4" s="155">
        <v>16</v>
      </c>
      <c r="AB4" s="155">
        <v>5</v>
      </c>
      <c r="AC4" s="155">
        <v>20</v>
      </c>
      <c r="AD4" s="155">
        <v>10</v>
      </c>
      <c r="AE4" s="155">
        <v>3</v>
      </c>
      <c r="AF4" s="155">
        <v>0</v>
      </c>
      <c r="AG4" s="87">
        <v>1945</v>
      </c>
    </row>
    <row r="5" spans="1:33" s="20" customFormat="1" ht="12" thickBot="1">
      <c r="A5" s="146"/>
      <c r="B5" s="204" t="s">
        <v>45</v>
      </c>
      <c r="C5" s="90"/>
      <c r="D5" s="91">
        <v>67</v>
      </c>
      <c r="E5" s="91">
        <v>190</v>
      </c>
      <c r="F5" s="91">
        <v>50</v>
      </c>
      <c r="G5" s="91">
        <v>648</v>
      </c>
      <c r="H5" s="91">
        <v>535</v>
      </c>
      <c r="I5" s="91">
        <v>49</v>
      </c>
      <c r="J5" s="91">
        <v>203</v>
      </c>
      <c r="K5" s="91">
        <v>0</v>
      </c>
      <c r="L5" s="91">
        <v>203</v>
      </c>
      <c r="M5" s="91">
        <v>58</v>
      </c>
      <c r="N5" s="91">
        <v>126</v>
      </c>
      <c r="O5" s="91">
        <v>128</v>
      </c>
      <c r="P5" s="91">
        <v>97</v>
      </c>
      <c r="Q5" s="125">
        <v>172</v>
      </c>
      <c r="R5" s="93">
        <v>3</v>
      </c>
      <c r="S5" s="91">
        <v>0</v>
      </c>
      <c r="T5" s="92">
        <v>30</v>
      </c>
      <c r="U5" s="205">
        <v>3</v>
      </c>
      <c r="V5" s="91">
        <v>27</v>
      </c>
      <c r="W5" s="91">
        <v>4</v>
      </c>
      <c r="X5" s="187">
        <v>3</v>
      </c>
      <c r="Y5" s="91">
        <v>0</v>
      </c>
      <c r="Z5" s="91">
        <v>2</v>
      </c>
      <c r="AA5" s="91">
        <v>20</v>
      </c>
      <c r="AB5" s="91">
        <v>5</v>
      </c>
      <c r="AC5" s="91">
        <v>33</v>
      </c>
      <c r="AD5" s="91">
        <v>9</v>
      </c>
      <c r="AE5" s="91">
        <v>4</v>
      </c>
      <c r="AF5" s="92">
        <v>6</v>
      </c>
      <c r="AG5" s="94">
        <v>2675</v>
      </c>
    </row>
    <row r="6" spans="1:33" s="40" customFormat="1" ht="11.25">
      <c r="A6" s="490" t="s">
        <v>36</v>
      </c>
      <c r="B6" s="95" t="s">
        <v>3</v>
      </c>
      <c r="C6" s="96"/>
      <c r="D6" s="97">
        <v>118</v>
      </c>
      <c r="E6" s="97">
        <v>337</v>
      </c>
      <c r="F6" s="97">
        <v>70</v>
      </c>
      <c r="G6" s="97">
        <v>1219</v>
      </c>
      <c r="H6" s="97">
        <v>742</v>
      </c>
      <c r="I6" s="97">
        <v>115</v>
      </c>
      <c r="J6" s="97">
        <v>422</v>
      </c>
      <c r="K6" s="97">
        <v>0</v>
      </c>
      <c r="L6" s="97">
        <v>391</v>
      </c>
      <c r="M6" s="97">
        <v>88</v>
      </c>
      <c r="N6" s="97">
        <v>186</v>
      </c>
      <c r="O6" s="97">
        <v>192</v>
      </c>
      <c r="P6" s="97">
        <v>150</v>
      </c>
      <c r="Q6" s="122">
        <v>357</v>
      </c>
      <c r="R6" s="86">
        <v>3</v>
      </c>
      <c r="S6" s="84">
        <v>0</v>
      </c>
      <c r="T6" s="85">
        <v>45</v>
      </c>
      <c r="U6" s="206">
        <v>4</v>
      </c>
      <c r="V6" s="97">
        <v>35</v>
      </c>
      <c r="W6" s="97">
        <v>7</v>
      </c>
      <c r="X6" s="97">
        <v>6</v>
      </c>
      <c r="Y6" s="97">
        <v>0</v>
      </c>
      <c r="Z6" s="97">
        <v>2</v>
      </c>
      <c r="AA6" s="97">
        <v>36</v>
      </c>
      <c r="AB6" s="97">
        <v>10</v>
      </c>
      <c r="AC6" s="97">
        <v>53</v>
      </c>
      <c r="AD6" s="97">
        <v>19</v>
      </c>
      <c r="AE6" s="97">
        <v>7</v>
      </c>
      <c r="AF6" s="122">
        <v>6</v>
      </c>
      <c r="AG6" s="105">
        <v>4620</v>
      </c>
    </row>
    <row r="7" spans="1:33" s="40" customFormat="1" ht="11.25">
      <c r="A7" s="485"/>
      <c r="B7" s="101" t="s">
        <v>4</v>
      </c>
      <c r="C7" s="102">
        <v>58</v>
      </c>
      <c r="D7" s="106"/>
      <c r="E7" s="102">
        <v>268</v>
      </c>
      <c r="F7" s="102">
        <v>22</v>
      </c>
      <c r="G7" s="102">
        <v>272</v>
      </c>
      <c r="H7" s="102">
        <v>320</v>
      </c>
      <c r="I7" s="102">
        <v>39</v>
      </c>
      <c r="J7" s="102">
        <v>101</v>
      </c>
      <c r="K7" s="102">
        <v>0</v>
      </c>
      <c r="L7" s="102">
        <v>149</v>
      </c>
      <c r="M7" s="102">
        <v>61</v>
      </c>
      <c r="N7" s="102">
        <v>18</v>
      </c>
      <c r="O7" s="102">
        <v>8</v>
      </c>
      <c r="P7" s="102">
        <v>33</v>
      </c>
      <c r="Q7" s="109">
        <v>381</v>
      </c>
      <c r="R7" s="104">
        <v>13</v>
      </c>
      <c r="S7" s="102">
        <v>0</v>
      </c>
      <c r="T7" s="103">
        <v>27</v>
      </c>
      <c r="U7" s="207">
        <v>1</v>
      </c>
      <c r="V7" s="102">
        <v>16</v>
      </c>
      <c r="W7" s="102">
        <v>4</v>
      </c>
      <c r="X7" s="102">
        <v>9</v>
      </c>
      <c r="Y7" s="102">
        <v>0</v>
      </c>
      <c r="Z7" s="102">
        <v>8</v>
      </c>
      <c r="AA7" s="102">
        <v>7</v>
      </c>
      <c r="AB7" s="102">
        <v>11</v>
      </c>
      <c r="AC7" s="102">
        <v>13</v>
      </c>
      <c r="AD7" s="102">
        <v>6</v>
      </c>
      <c r="AE7" s="102">
        <v>0</v>
      </c>
      <c r="AF7" s="103">
        <v>0</v>
      </c>
      <c r="AG7" s="105">
        <v>1845</v>
      </c>
    </row>
    <row r="8" spans="1:33" s="40" customFormat="1" ht="11.25">
      <c r="A8" s="485"/>
      <c r="B8" s="101" t="s">
        <v>5</v>
      </c>
      <c r="C8" s="102">
        <v>280</v>
      </c>
      <c r="D8" s="208">
        <v>340</v>
      </c>
      <c r="E8" s="208">
        <v>0</v>
      </c>
      <c r="F8" s="208">
        <v>168</v>
      </c>
      <c r="G8" s="208">
        <v>3892</v>
      </c>
      <c r="H8" s="208">
        <v>3546</v>
      </c>
      <c r="I8" s="208">
        <v>826</v>
      </c>
      <c r="J8" s="208">
        <v>1493</v>
      </c>
      <c r="K8" s="208">
        <v>1</v>
      </c>
      <c r="L8" s="208">
        <v>857</v>
      </c>
      <c r="M8" s="208">
        <v>354</v>
      </c>
      <c r="N8" s="208">
        <v>270</v>
      </c>
      <c r="O8" s="208">
        <v>827</v>
      </c>
      <c r="P8" s="208">
        <v>1336</v>
      </c>
      <c r="Q8" s="209">
        <v>3136</v>
      </c>
      <c r="R8" s="99">
        <v>39</v>
      </c>
      <c r="S8" s="208">
        <v>4</v>
      </c>
      <c r="T8" s="210">
        <v>390</v>
      </c>
      <c r="U8" s="211">
        <v>15</v>
      </c>
      <c r="V8" s="208">
        <v>175</v>
      </c>
      <c r="W8" s="208">
        <v>33</v>
      </c>
      <c r="X8" s="208">
        <v>9</v>
      </c>
      <c r="Y8" s="208">
        <v>19</v>
      </c>
      <c r="Z8" s="208">
        <v>29</v>
      </c>
      <c r="AA8" s="208">
        <v>149</v>
      </c>
      <c r="AB8" s="208">
        <v>25</v>
      </c>
      <c r="AC8" s="208">
        <v>219</v>
      </c>
      <c r="AD8" s="208">
        <v>21</v>
      </c>
      <c r="AE8" s="208">
        <v>11</v>
      </c>
      <c r="AF8" s="208">
        <v>18</v>
      </c>
      <c r="AG8" s="105">
        <v>18482</v>
      </c>
    </row>
    <row r="9" spans="1:33" s="40" customFormat="1" ht="11.25">
      <c r="A9" s="485"/>
      <c r="B9" s="101" t="s">
        <v>6</v>
      </c>
      <c r="C9" s="102">
        <v>116</v>
      </c>
      <c r="D9" s="102">
        <v>40</v>
      </c>
      <c r="E9" s="102">
        <v>336</v>
      </c>
      <c r="F9" s="106"/>
      <c r="G9" s="102">
        <v>300</v>
      </c>
      <c r="H9" s="102">
        <v>375</v>
      </c>
      <c r="I9" s="102">
        <v>16</v>
      </c>
      <c r="J9" s="102">
        <v>226</v>
      </c>
      <c r="K9" s="102">
        <v>1</v>
      </c>
      <c r="L9" s="102">
        <v>104</v>
      </c>
      <c r="M9" s="102">
        <v>70</v>
      </c>
      <c r="N9" s="102">
        <v>72</v>
      </c>
      <c r="O9" s="102">
        <v>95</v>
      </c>
      <c r="P9" s="102">
        <v>77</v>
      </c>
      <c r="Q9" s="109">
        <v>155</v>
      </c>
      <c r="R9" s="104">
        <v>1</v>
      </c>
      <c r="S9" s="102">
        <v>0</v>
      </c>
      <c r="T9" s="103">
        <v>21</v>
      </c>
      <c r="U9" s="207">
        <v>0</v>
      </c>
      <c r="V9" s="102">
        <v>48</v>
      </c>
      <c r="W9" s="102">
        <v>1</v>
      </c>
      <c r="X9" s="102">
        <v>2</v>
      </c>
      <c r="Y9" s="102">
        <v>0</v>
      </c>
      <c r="Z9" s="102">
        <v>0</v>
      </c>
      <c r="AA9" s="102">
        <v>27</v>
      </c>
      <c r="AB9" s="102">
        <v>0</v>
      </c>
      <c r="AC9" s="102">
        <v>22</v>
      </c>
      <c r="AD9" s="102">
        <v>5</v>
      </c>
      <c r="AE9" s="102">
        <v>1</v>
      </c>
      <c r="AF9" s="109">
        <v>4</v>
      </c>
      <c r="AG9" s="105">
        <v>2115</v>
      </c>
    </row>
    <row r="10" spans="1:33" s="40" customFormat="1" ht="11.25">
      <c r="A10" s="485"/>
      <c r="B10" s="101" t="s">
        <v>7</v>
      </c>
      <c r="C10" s="102">
        <v>969</v>
      </c>
      <c r="D10" s="102">
        <v>517</v>
      </c>
      <c r="E10" s="102">
        <v>2441</v>
      </c>
      <c r="F10" s="102">
        <v>155</v>
      </c>
      <c r="G10" s="106"/>
      <c r="H10" s="102">
        <v>3121</v>
      </c>
      <c r="I10" s="102">
        <v>487</v>
      </c>
      <c r="J10" s="102">
        <v>3493</v>
      </c>
      <c r="K10" s="102">
        <v>0</v>
      </c>
      <c r="L10" s="102">
        <v>1149</v>
      </c>
      <c r="M10" s="102">
        <v>267</v>
      </c>
      <c r="N10" s="102">
        <v>915</v>
      </c>
      <c r="O10" s="102">
        <v>482</v>
      </c>
      <c r="P10" s="102">
        <v>593</v>
      </c>
      <c r="Q10" s="109">
        <v>3053</v>
      </c>
      <c r="R10" s="104">
        <v>17</v>
      </c>
      <c r="S10" s="102">
        <v>0</v>
      </c>
      <c r="T10" s="103">
        <v>156</v>
      </c>
      <c r="U10" s="207">
        <v>11</v>
      </c>
      <c r="V10" s="102">
        <v>120</v>
      </c>
      <c r="W10" s="102">
        <v>9</v>
      </c>
      <c r="X10" s="102">
        <v>6</v>
      </c>
      <c r="Y10" s="102">
        <v>1</v>
      </c>
      <c r="Z10" s="102">
        <v>14</v>
      </c>
      <c r="AA10" s="102">
        <v>59</v>
      </c>
      <c r="AB10" s="102">
        <v>12</v>
      </c>
      <c r="AC10" s="102">
        <v>123</v>
      </c>
      <c r="AD10" s="102">
        <v>54</v>
      </c>
      <c r="AE10" s="102">
        <v>19</v>
      </c>
      <c r="AF10" s="109">
        <v>15</v>
      </c>
      <c r="AG10" s="105">
        <v>18258</v>
      </c>
    </row>
    <row r="11" spans="1:33" s="40" customFormat="1" ht="11.25">
      <c r="A11" s="485"/>
      <c r="B11" s="101" t="s">
        <v>8</v>
      </c>
      <c r="C11" s="102">
        <v>381</v>
      </c>
      <c r="D11" s="102">
        <v>392</v>
      </c>
      <c r="E11" s="102">
        <v>2808</v>
      </c>
      <c r="F11" s="102">
        <v>192</v>
      </c>
      <c r="G11" s="102">
        <v>4470</v>
      </c>
      <c r="H11" s="106"/>
      <c r="I11" s="102">
        <v>1083</v>
      </c>
      <c r="J11" s="102">
        <v>1416</v>
      </c>
      <c r="K11" s="102">
        <v>7</v>
      </c>
      <c r="L11" s="102">
        <v>827</v>
      </c>
      <c r="M11" s="102">
        <v>329</v>
      </c>
      <c r="N11" s="102">
        <v>250</v>
      </c>
      <c r="O11" s="102">
        <v>634</v>
      </c>
      <c r="P11" s="102">
        <v>934</v>
      </c>
      <c r="Q11" s="109">
        <v>4705</v>
      </c>
      <c r="R11" s="104">
        <v>18</v>
      </c>
      <c r="S11" s="102">
        <v>0</v>
      </c>
      <c r="T11" s="103">
        <v>190</v>
      </c>
      <c r="U11" s="207">
        <v>10</v>
      </c>
      <c r="V11" s="102">
        <v>157</v>
      </c>
      <c r="W11" s="102">
        <v>26</v>
      </c>
      <c r="X11" s="102">
        <v>7</v>
      </c>
      <c r="Y11" s="102">
        <v>6</v>
      </c>
      <c r="Z11" s="102">
        <v>11</v>
      </c>
      <c r="AA11" s="102">
        <v>160</v>
      </c>
      <c r="AB11" s="102">
        <v>24</v>
      </c>
      <c r="AC11" s="102">
        <v>201</v>
      </c>
      <c r="AD11" s="102">
        <v>86</v>
      </c>
      <c r="AE11" s="102">
        <v>13</v>
      </c>
      <c r="AF11" s="102">
        <v>28</v>
      </c>
      <c r="AG11" s="105">
        <v>19365</v>
      </c>
    </row>
    <row r="12" spans="1:33" s="40" customFormat="1" ht="11.25">
      <c r="A12" s="485"/>
      <c r="B12" s="101" t="s">
        <v>9</v>
      </c>
      <c r="C12" s="102">
        <v>47</v>
      </c>
      <c r="D12" s="102">
        <v>15</v>
      </c>
      <c r="E12" s="102">
        <v>336</v>
      </c>
      <c r="F12" s="102">
        <v>9</v>
      </c>
      <c r="G12" s="102">
        <v>245</v>
      </c>
      <c r="H12" s="102">
        <v>544</v>
      </c>
      <c r="I12" s="106"/>
      <c r="J12" s="102">
        <v>103</v>
      </c>
      <c r="K12" s="102">
        <v>0</v>
      </c>
      <c r="L12" s="102">
        <v>69</v>
      </c>
      <c r="M12" s="102">
        <v>38</v>
      </c>
      <c r="N12" s="102">
        <v>10</v>
      </c>
      <c r="O12" s="102">
        <v>47</v>
      </c>
      <c r="P12" s="102">
        <v>56</v>
      </c>
      <c r="Q12" s="109">
        <v>58</v>
      </c>
      <c r="R12" s="104">
        <v>1</v>
      </c>
      <c r="S12" s="102">
        <v>0</v>
      </c>
      <c r="T12" s="103">
        <v>10</v>
      </c>
      <c r="U12" s="207">
        <v>1</v>
      </c>
      <c r="V12" s="102">
        <v>19</v>
      </c>
      <c r="W12" s="102">
        <v>0</v>
      </c>
      <c r="X12" s="102">
        <v>0</v>
      </c>
      <c r="Y12" s="102">
        <v>0</v>
      </c>
      <c r="Z12" s="102">
        <v>2</v>
      </c>
      <c r="AA12" s="102">
        <v>4</v>
      </c>
      <c r="AB12" s="102">
        <v>7</v>
      </c>
      <c r="AC12" s="102">
        <v>1</v>
      </c>
      <c r="AD12" s="102">
        <v>0</v>
      </c>
      <c r="AE12" s="102">
        <v>5</v>
      </c>
      <c r="AF12" s="102">
        <v>0</v>
      </c>
      <c r="AG12" s="105">
        <v>1627</v>
      </c>
    </row>
    <row r="13" spans="1:33" s="40" customFormat="1" ht="11.25">
      <c r="A13" s="485"/>
      <c r="B13" s="101" t="s">
        <v>10</v>
      </c>
      <c r="C13" s="102">
        <v>576</v>
      </c>
      <c r="D13" s="102">
        <v>305</v>
      </c>
      <c r="E13" s="102">
        <v>1896</v>
      </c>
      <c r="F13" s="102">
        <v>168</v>
      </c>
      <c r="G13" s="102">
        <v>4826</v>
      </c>
      <c r="H13" s="102">
        <v>2665</v>
      </c>
      <c r="I13" s="102">
        <v>236</v>
      </c>
      <c r="J13" s="106"/>
      <c r="K13" s="102">
        <v>0</v>
      </c>
      <c r="L13" s="102">
        <v>527</v>
      </c>
      <c r="M13" s="102">
        <v>335</v>
      </c>
      <c r="N13" s="102">
        <v>620</v>
      </c>
      <c r="O13" s="102">
        <v>352</v>
      </c>
      <c r="P13" s="102">
        <v>387</v>
      </c>
      <c r="Q13" s="109">
        <v>1602</v>
      </c>
      <c r="R13" s="104">
        <v>26</v>
      </c>
      <c r="S13" s="102">
        <v>1</v>
      </c>
      <c r="T13" s="103">
        <v>135</v>
      </c>
      <c r="U13" s="207">
        <v>11</v>
      </c>
      <c r="V13" s="102">
        <v>75</v>
      </c>
      <c r="W13" s="102">
        <v>18</v>
      </c>
      <c r="X13" s="102">
        <v>6</v>
      </c>
      <c r="Y13" s="102">
        <v>2</v>
      </c>
      <c r="Z13" s="102">
        <v>22</v>
      </c>
      <c r="AA13" s="102">
        <v>131</v>
      </c>
      <c r="AB13" s="102">
        <v>42</v>
      </c>
      <c r="AC13" s="102">
        <v>123</v>
      </c>
      <c r="AD13" s="102">
        <v>89</v>
      </c>
      <c r="AE13" s="102">
        <v>17</v>
      </c>
      <c r="AF13" s="102">
        <v>32</v>
      </c>
      <c r="AG13" s="105">
        <v>15225</v>
      </c>
    </row>
    <row r="14" spans="1:33" s="40" customFormat="1" ht="11.25">
      <c r="A14" s="485"/>
      <c r="B14" s="101" t="s">
        <v>11</v>
      </c>
      <c r="C14" s="102">
        <v>1</v>
      </c>
      <c r="D14" s="102">
        <v>1</v>
      </c>
      <c r="E14" s="102">
        <v>34</v>
      </c>
      <c r="F14" s="102">
        <v>3</v>
      </c>
      <c r="G14" s="102">
        <v>10</v>
      </c>
      <c r="H14" s="102">
        <v>25</v>
      </c>
      <c r="I14" s="102">
        <v>0</v>
      </c>
      <c r="J14" s="102">
        <v>7</v>
      </c>
      <c r="K14" s="106"/>
      <c r="L14" s="102">
        <v>3</v>
      </c>
      <c r="M14" s="102">
        <v>8</v>
      </c>
      <c r="N14" s="102">
        <v>6</v>
      </c>
      <c r="O14" s="102">
        <v>1</v>
      </c>
      <c r="P14" s="102">
        <v>3</v>
      </c>
      <c r="Q14" s="109">
        <v>10</v>
      </c>
      <c r="R14" s="104">
        <v>0</v>
      </c>
      <c r="S14" s="102">
        <v>0</v>
      </c>
      <c r="T14" s="103">
        <v>1</v>
      </c>
      <c r="U14" s="207">
        <v>0</v>
      </c>
      <c r="V14" s="102">
        <v>2</v>
      </c>
      <c r="W14" s="102">
        <v>0</v>
      </c>
      <c r="X14" s="102">
        <v>0</v>
      </c>
      <c r="Y14" s="102">
        <v>0</v>
      </c>
      <c r="Z14" s="102">
        <v>0</v>
      </c>
      <c r="AA14" s="102">
        <v>2</v>
      </c>
      <c r="AB14" s="102">
        <v>0</v>
      </c>
      <c r="AC14" s="102">
        <v>1</v>
      </c>
      <c r="AD14" s="102">
        <v>1</v>
      </c>
      <c r="AE14" s="102">
        <v>0</v>
      </c>
      <c r="AF14" s="109">
        <v>0</v>
      </c>
      <c r="AG14" s="105">
        <v>119</v>
      </c>
    </row>
    <row r="15" spans="1:33" s="40" customFormat="1" ht="11.25">
      <c r="A15" s="485"/>
      <c r="B15" s="101" t="s">
        <v>12</v>
      </c>
      <c r="C15" s="102">
        <v>184</v>
      </c>
      <c r="D15" s="102">
        <v>140</v>
      </c>
      <c r="E15" s="102">
        <v>407</v>
      </c>
      <c r="F15" s="102">
        <v>43</v>
      </c>
      <c r="G15" s="102">
        <v>804</v>
      </c>
      <c r="H15" s="102">
        <v>523</v>
      </c>
      <c r="I15" s="102">
        <v>106</v>
      </c>
      <c r="J15" s="102">
        <v>267</v>
      </c>
      <c r="K15" s="102">
        <v>0</v>
      </c>
      <c r="L15" s="106"/>
      <c r="M15" s="102">
        <v>92</v>
      </c>
      <c r="N15" s="102">
        <v>91</v>
      </c>
      <c r="O15" s="102">
        <v>217</v>
      </c>
      <c r="P15" s="102">
        <v>402</v>
      </c>
      <c r="Q15" s="109">
        <v>687</v>
      </c>
      <c r="R15" s="104">
        <v>9</v>
      </c>
      <c r="S15" s="102">
        <v>0</v>
      </c>
      <c r="T15" s="103">
        <v>103</v>
      </c>
      <c r="U15" s="207">
        <v>4</v>
      </c>
      <c r="V15" s="102">
        <v>37</v>
      </c>
      <c r="W15" s="102">
        <v>5</v>
      </c>
      <c r="X15" s="102">
        <v>0</v>
      </c>
      <c r="Y15" s="102">
        <v>7</v>
      </c>
      <c r="Z15" s="102">
        <v>3</v>
      </c>
      <c r="AA15" s="102">
        <v>50</v>
      </c>
      <c r="AB15" s="102">
        <v>19</v>
      </c>
      <c r="AC15" s="102">
        <v>25</v>
      </c>
      <c r="AD15" s="102">
        <v>7</v>
      </c>
      <c r="AE15" s="102">
        <v>8</v>
      </c>
      <c r="AF15" s="109">
        <v>1</v>
      </c>
      <c r="AG15" s="105">
        <v>4241</v>
      </c>
    </row>
    <row r="16" spans="1:33" s="40" customFormat="1" ht="11.25">
      <c r="A16" s="485"/>
      <c r="B16" s="111" t="s">
        <v>13</v>
      </c>
      <c r="C16" s="102">
        <v>79</v>
      </c>
      <c r="D16" s="102">
        <v>78</v>
      </c>
      <c r="E16" s="102">
        <v>277</v>
      </c>
      <c r="F16" s="102">
        <v>34</v>
      </c>
      <c r="G16" s="102">
        <v>559</v>
      </c>
      <c r="H16" s="102">
        <v>500</v>
      </c>
      <c r="I16" s="102">
        <v>120</v>
      </c>
      <c r="J16" s="102">
        <v>401</v>
      </c>
      <c r="K16" s="102">
        <v>1</v>
      </c>
      <c r="L16" s="102">
        <v>197</v>
      </c>
      <c r="M16" s="106"/>
      <c r="N16" s="102">
        <v>61</v>
      </c>
      <c r="O16" s="102">
        <v>174</v>
      </c>
      <c r="P16" s="102">
        <v>239</v>
      </c>
      <c r="Q16" s="109">
        <v>410</v>
      </c>
      <c r="R16" s="104">
        <v>17</v>
      </c>
      <c r="S16" s="102">
        <v>1</v>
      </c>
      <c r="T16" s="103">
        <v>65</v>
      </c>
      <c r="U16" s="207">
        <v>1</v>
      </c>
      <c r="V16" s="102">
        <v>24</v>
      </c>
      <c r="W16" s="102">
        <v>4</v>
      </c>
      <c r="X16" s="102">
        <v>0</v>
      </c>
      <c r="Y16" s="102">
        <v>0</v>
      </c>
      <c r="Z16" s="102">
        <v>10</v>
      </c>
      <c r="AA16" s="102">
        <v>22</v>
      </c>
      <c r="AB16" s="102">
        <v>14</v>
      </c>
      <c r="AC16" s="102">
        <v>24</v>
      </c>
      <c r="AD16" s="102">
        <v>2</v>
      </c>
      <c r="AE16" s="102">
        <v>9</v>
      </c>
      <c r="AF16" s="109">
        <v>2</v>
      </c>
      <c r="AG16" s="105">
        <v>3325</v>
      </c>
    </row>
    <row r="17" spans="1:33" s="40" customFormat="1" ht="11.25">
      <c r="A17" s="485"/>
      <c r="B17" s="101" t="s">
        <v>14</v>
      </c>
      <c r="C17" s="102">
        <v>182</v>
      </c>
      <c r="D17" s="102">
        <v>53</v>
      </c>
      <c r="E17" s="102">
        <v>300</v>
      </c>
      <c r="F17" s="102">
        <v>48</v>
      </c>
      <c r="G17" s="102">
        <v>728</v>
      </c>
      <c r="H17" s="102">
        <v>357</v>
      </c>
      <c r="I17" s="102">
        <v>25</v>
      </c>
      <c r="J17" s="102">
        <v>593</v>
      </c>
      <c r="K17" s="102">
        <v>0</v>
      </c>
      <c r="L17" s="102">
        <v>184</v>
      </c>
      <c r="M17" s="102">
        <v>60</v>
      </c>
      <c r="N17" s="106"/>
      <c r="O17" s="102">
        <v>79</v>
      </c>
      <c r="P17" s="102">
        <v>76</v>
      </c>
      <c r="Q17" s="109">
        <v>198</v>
      </c>
      <c r="R17" s="104">
        <v>0</v>
      </c>
      <c r="S17" s="102">
        <v>1</v>
      </c>
      <c r="T17" s="103">
        <v>35</v>
      </c>
      <c r="U17" s="207">
        <v>5</v>
      </c>
      <c r="V17" s="102">
        <v>53</v>
      </c>
      <c r="W17" s="102">
        <v>2</v>
      </c>
      <c r="X17" s="102">
        <v>1</v>
      </c>
      <c r="Y17" s="102">
        <v>2</v>
      </c>
      <c r="Z17" s="102">
        <v>14</v>
      </c>
      <c r="AA17" s="102">
        <v>35</v>
      </c>
      <c r="AB17" s="102">
        <v>2</v>
      </c>
      <c r="AC17" s="102">
        <v>81</v>
      </c>
      <c r="AD17" s="102">
        <v>37</v>
      </c>
      <c r="AE17" s="102">
        <v>13</v>
      </c>
      <c r="AF17" s="109">
        <v>8</v>
      </c>
      <c r="AG17" s="105">
        <v>3172</v>
      </c>
    </row>
    <row r="18" spans="1:33" s="40" customFormat="1" ht="11.25">
      <c r="A18" s="485"/>
      <c r="B18" s="101" t="s">
        <v>37</v>
      </c>
      <c r="C18" s="102">
        <v>115</v>
      </c>
      <c r="D18" s="102">
        <v>26</v>
      </c>
      <c r="E18" s="102">
        <v>561</v>
      </c>
      <c r="F18" s="102">
        <v>88</v>
      </c>
      <c r="G18" s="102">
        <v>395</v>
      </c>
      <c r="H18" s="102">
        <v>355</v>
      </c>
      <c r="I18" s="102">
        <v>117</v>
      </c>
      <c r="J18" s="102">
        <v>136</v>
      </c>
      <c r="K18" s="102">
        <v>0</v>
      </c>
      <c r="L18" s="102">
        <v>346</v>
      </c>
      <c r="M18" s="102">
        <v>170</v>
      </c>
      <c r="N18" s="102">
        <v>46</v>
      </c>
      <c r="O18" s="106"/>
      <c r="P18" s="102">
        <v>68</v>
      </c>
      <c r="Q18" s="109">
        <v>582</v>
      </c>
      <c r="R18" s="104">
        <v>8</v>
      </c>
      <c r="S18" s="102">
        <v>0</v>
      </c>
      <c r="T18" s="103">
        <v>11</v>
      </c>
      <c r="U18" s="207">
        <v>3</v>
      </c>
      <c r="V18" s="102">
        <v>91</v>
      </c>
      <c r="W18" s="102">
        <v>52</v>
      </c>
      <c r="X18" s="102">
        <v>11</v>
      </c>
      <c r="Y18" s="102">
        <v>6</v>
      </c>
      <c r="Z18" s="102">
        <v>8</v>
      </c>
      <c r="AA18" s="102">
        <v>119</v>
      </c>
      <c r="AB18" s="102">
        <v>11</v>
      </c>
      <c r="AC18" s="102">
        <v>46</v>
      </c>
      <c r="AD18" s="102">
        <v>10</v>
      </c>
      <c r="AE18" s="102">
        <v>11</v>
      </c>
      <c r="AF18" s="109">
        <v>10</v>
      </c>
      <c r="AG18" s="105">
        <v>3402</v>
      </c>
    </row>
    <row r="19" spans="1:33" s="40" customFormat="1" ht="11.25">
      <c r="A19" s="485"/>
      <c r="B19" s="101" t="s">
        <v>16</v>
      </c>
      <c r="C19" s="102">
        <v>52</v>
      </c>
      <c r="D19" s="102">
        <v>16</v>
      </c>
      <c r="E19" s="102">
        <v>447</v>
      </c>
      <c r="F19" s="102">
        <v>25</v>
      </c>
      <c r="G19" s="102">
        <v>374</v>
      </c>
      <c r="H19" s="102">
        <v>479</v>
      </c>
      <c r="I19" s="102">
        <v>97</v>
      </c>
      <c r="J19" s="102">
        <v>105</v>
      </c>
      <c r="K19" s="102">
        <v>0</v>
      </c>
      <c r="L19" s="102">
        <v>235</v>
      </c>
      <c r="M19" s="102">
        <v>152</v>
      </c>
      <c r="N19" s="102">
        <v>23</v>
      </c>
      <c r="O19" s="102">
        <v>10</v>
      </c>
      <c r="P19" s="106"/>
      <c r="Q19" s="109">
        <v>532</v>
      </c>
      <c r="R19" s="104">
        <v>3</v>
      </c>
      <c r="S19" s="102">
        <v>0</v>
      </c>
      <c r="T19" s="103">
        <v>4</v>
      </c>
      <c r="U19" s="207">
        <v>0</v>
      </c>
      <c r="V19" s="102">
        <v>25</v>
      </c>
      <c r="W19" s="102">
        <v>4</v>
      </c>
      <c r="X19" s="102">
        <v>0</v>
      </c>
      <c r="Y19" s="102">
        <v>1</v>
      </c>
      <c r="Z19" s="102">
        <v>5</v>
      </c>
      <c r="AA19" s="102">
        <v>23</v>
      </c>
      <c r="AB19" s="102">
        <v>8</v>
      </c>
      <c r="AC19" s="102">
        <v>24</v>
      </c>
      <c r="AD19" s="102">
        <v>9</v>
      </c>
      <c r="AE19" s="102">
        <v>2</v>
      </c>
      <c r="AF19" s="109">
        <v>1</v>
      </c>
      <c r="AG19" s="105">
        <v>2656</v>
      </c>
    </row>
    <row r="20" spans="1:33" s="40" customFormat="1" ht="12" thickBot="1">
      <c r="A20" s="485"/>
      <c r="B20" s="112" t="s">
        <v>17</v>
      </c>
      <c r="C20" s="91">
        <v>135</v>
      </c>
      <c r="D20" s="91">
        <v>158</v>
      </c>
      <c r="E20" s="91">
        <v>1203</v>
      </c>
      <c r="F20" s="91">
        <v>53</v>
      </c>
      <c r="G20" s="91">
        <v>1757</v>
      </c>
      <c r="H20" s="91">
        <v>2408</v>
      </c>
      <c r="I20" s="91">
        <v>37</v>
      </c>
      <c r="J20" s="91">
        <v>739</v>
      </c>
      <c r="K20" s="91">
        <v>0</v>
      </c>
      <c r="L20" s="91">
        <v>437</v>
      </c>
      <c r="M20" s="91">
        <v>136</v>
      </c>
      <c r="N20" s="91">
        <v>87</v>
      </c>
      <c r="O20" s="91">
        <v>281</v>
      </c>
      <c r="P20" s="91">
        <v>247</v>
      </c>
      <c r="Q20" s="171"/>
      <c r="R20" s="93">
        <v>16</v>
      </c>
      <c r="S20" s="91">
        <v>0</v>
      </c>
      <c r="T20" s="92">
        <v>51</v>
      </c>
      <c r="U20" s="205">
        <v>1</v>
      </c>
      <c r="V20" s="91">
        <v>94</v>
      </c>
      <c r="W20" s="91">
        <v>5</v>
      </c>
      <c r="X20" s="91">
        <v>6</v>
      </c>
      <c r="Y20" s="91">
        <v>1</v>
      </c>
      <c r="Z20" s="91">
        <v>4</v>
      </c>
      <c r="AA20" s="91">
        <v>32</v>
      </c>
      <c r="AB20" s="91">
        <v>17</v>
      </c>
      <c r="AC20" s="91">
        <v>40</v>
      </c>
      <c r="AD20" s="91">
        <v>9</v>
      </c>
      <c r="AE20" s="91">
        <v>13</v>
      </c>
      <c r="AF20" s="125">
        <v>6</v>
      </c>
      <c r="AG20" s="105">
        <v>7973</v>
      </c>
    </row>
    <row r="21" spans="1:33" s="40" customFormat="1" ht="11.25">
      <c r="A21" s="485"/>
      <c r="B21" s="95" t="s">
        <v>18</v>
      </c>
      <c r="C21" s="97">
        <v>0</v>
      </c>
      <c r="D21" s="97">
        <v>1</v>
      </c>
      <c r="E21" s="97">
        <v>0</v>
      </c>
      <c r="F21" s="97">
        <v>0</v>
      </c>
      <c r="G21" s="97">
        <v>1</v>
      </c>
      <c r="H21" s="97">
        <v>1</v>
      </c>
      <c r="I21" s="97">
        <v>0</v>
      </c>
      <c r="J21" s="97">
        <v>1</v>
      </c>
      <c r="K21" s="97">
        <v>0</v>
      </c>
      <c r="L21" s="97">
        <v>1</v>
      </c>
      <c r="M21" s="97">
        <v>0</v>
      </c>
      <c r="N21" s="97">
        <v>0</v>
      </c>
      <c r="O21" s="97">
        <v>0</v>
      </c>
      <c r="P21" s="97">
        <v>1</v>
      </c>
      <c r="Q21" s="98">
        <v>1</v>
      </c>
      <c r="R21" s="119"/>
      <c r="S21" s="172"/>
      <c r="T21" s="173"/>
      <c r="U21" s="174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6"/>
      <c r="AG21" s="105">
        <v>7</v>
      </c>
    </row>
    <row r="22" spans="1:33" s="40" customFormat="1" ht="11.25">
      <c r="A22" s="485"/>
      <c r="B22" s="101" t="s">
        <v>19</v>
      </c>
      <c r="C22" s="102">
        <v>2</v>
      </c>
      <c r="D22" s="102">
        <v>50</v>
      </c>
      <c r="E22" s="102">
        <v>19</v>
      </c>
      <c r="F22" s="102">
        <v>5</v>
      </c>
      <c r="G22" s="102">
        <v>33</v>
      </c>
      <c r="H22" s="102">
        <v>12</v>
      </c>
      <c r="I22" s="102">
        <v>0</v>
      </c>
      <c r="J22" s="102">
        <v>11</v>
      </c>
      <c r="K22" s="102">
        <v>0</v>
      </c>
      <c r="L22" s="102">
        <v>8</v>
      </c>
      <c r="M22" s="102">
        <v>8</v>
      </c>
      <c r="N22" s="102">
        <v>2</v>
      </c>
      <c r="O22" s="102">
        <v>3</v>
      </c>
      <c r="P22" s="102">
        <v>1</v>
      </c>
      <c r="Q22" s="103">
        <v>9</v>
      </c>
      <c r="R22" s="174"/>
      <c r="S22" s="175"/>
      <c r="T22" s="176"/>
      <c r="U22" s="174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6"/>
      <c r="AG22" s="105">
        <v>163</v>
      </c>
    </row>
    <row r="23" spans="1:33" s="40" customFormat="1" ht="12" thickBot="1">
      <c r="A23" s="485"/>
      <c r="B23" s="101" t="s">
        <v>20</v>
      </c>
      <c r="C23" s="102">
        <v>32</v>
      </c>
      <c r="D23" s="102">
        <v>44</v>
      </c>
      <c r="E23" s="102">
        <v>161</v>
      </c>
      <c r="F23" s="102">
        <v>10</v>
      </c>
      <c r="G23" s="102">
        <v>162</v>
      </c>
      <c r="H23" s="102">
        <v>190</v>
      </c>
      <c r="I23" s="102">
        <v>22</v>
      </c>
      <c r="J23" s="102">
        <v>60</v>
      </c>
      <c r="K23" s="102">
        <v>0</v>
      </c>
      <c r="L23" s="102">
        <v>77</v>
      </c>
      <c r="M23" s="102">
        <v>37</v>
      </c>
      <c r="N23" s="102">
        <v>21</v>
      </c>
      <c r="O23" s="102">
        <v>13</v>
      </c>
      <c r="P23" s="102">
        <v>33</v>
      </c>
      <c r="Q23" s="102">
        <v>148</v>
      </c>
      <c r="R23" s="178"/>
      <c r="S23" s="179"/>
      <c r="T23" s="180"/>
      <c r="U23" s="178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80"/>
      <c r="AG23" s="105">
        <v>1010</v>
      </c>
    </row>
    <row r="24" spans="1:33" s="40" customFormat="1" ht="12" thickBot="1">
      <c r="A24" s="486"/>
      <c r="B24" s="118" t="s">
        <v>38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5</v>
      </c>
      <c r="I24" s="160">
        <v>0</v>
      </c>
      <c r="J24" s="160">
        <v>0</v>
      </c>
      <c r="K24" s="160">
        <v>0</v>
      </c>
      <c r="L24" s="160">
        <v>0</v>
      </c>
      <c r="M24" s="160">
        <v>1</v>
      </c>
      <c r="N24" s="160">
        <v>0</v>
      </c>
      <c r="O24" s="160">
        <v>0</v>
      </c>
      <c r="P24" s="160">
        <v>0</v>
      </c>
      <c r="Q24" s="186">
        <v>6</v>
      </c>
      <c r="R24" s="185">
        <v>0</v>
      </c>
      <c r="S24" s="160">
        <v>0</v>
      </c>
      <c r="T24" s="186">
        <v>0</v>
      </c>
      <c r="U24" s="185">
        <v>0</v>
      </c>
      <c r="V24" s="160">
        <v>0</v>
      </c>
      <c r="W24" s="160">
        <v>0</v>
      </c>
      <c r="X24" s="91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0</v>
      </c>
      <c r="AE24" s="160">
        <v>0</v>
      </c>
      <c r="AF24" s="188">
        <v>0</v>
      </c>
      <c r="AG24" s="189">
        <v>12</v>
      </c>
    </row>
    <row r="25" spans="1:33" s="40" customFormat="1" ht="12" thickBot="1">
      <c r="A25" s="190"/>
      <c r="B25" s="191" t="s">
        <v>47</v>
      </c>
      <c r="C25" s="134">
        <v>3209</v>
      </c>
      <c r="D25" s="135">
        <v>2294</v>
      </c>
      <c r="E25" s="135">
        <v>11831</v>
      </c>
      <c r="F25" s="135">
        <v>1093</v>
      </c>
      <c r="G25" s="135">
        <v>20047</v>
      </c>
      <c r="H25" s="135">
        <v>16168</v>
      </c>
      <c r="I25" s="135">
        <v>3326</v>
      </c>
      <c r="J25" s="135">
        <v>9574</v>
      </c>
      <c r="K25" s="135">
        <v>10</v>
      </c>
      <c r="L25" s="135">
        <v>5561</v>
      </c>
      <c r="M25" s="135">
        <v>2206</v>
      </c>
      <c r="N25" s="135">
        <v>2678</v>
      </c>
      <c r="O25" s="135">
        <v>3415</v>
      </c>
      <c r="P25" s="135">
        <v>4636</v>
      </c>
      <c r="Q25" s="136">
        <v>16030</v>
      </c>
      <c r="R25" s="192">
        <v>171</v>
      </c>
      <c r="S25" s="135">
        <v>7</v>
      </c>
      <c r="T25" s="136">
        <v>1244</v>
      </c>
      <c r="U25" s="192">
        <v>67</v>
      </c>
      <c r="V25" s="135">
        <v>971</v>
      </c>
      <c r="W25" s="135">
        <v>170</v>
      </c>
      <c r="X25" s="138">
        <v>63</v>
      </c>
      <c r="Y25" s="135">
        <v>45</v>
      </c>
      <c r="Z25" s="135">
        <v>132</v>
      </c>
      <c r="AA25" s="135">
        <v>856</v>
      </c>
      <c r="AB25" s="135">
        <v>202</v>
      </c>
      <c r="AC25" s="135">
        <v>996</v>
      </c>
      <c r="AD25" s="135">
        <v>355</v>
      </c>
      <c r="AE25" s="135">
        <v>129</v>
      </c>
      <c r="AF25" s="193">
        <v>131</v>
      </c>
      <c r="AG25" s="141">
        <v>107617</v>
      </c>
    </row>
    <row r="26" spans="1:33" s="40" customFormat="1" ht="11.25">
      <c r="A26" s="41"/>
      <c r="B26" s="95" t="s">
        <v>22</v>
      </c>
      <c r="C26" s="97">
        <v>29</v>
      </c>
      <c r="D26" s="97">
        <v>9</v>
      </c>
      <c r="E26" s="97">
        <v>189</v>
      </c>
      <c r="F26" s="97">
        <v>60</v>
      </c>
      <c r="G26" s="97">
        <v>26</v>
      </c>
      <c r="H26" s="97">
        <v>109</v>
      </c>
      <c r="I26" s="97">
        <v>7</v>
      </c>
      <c r="J26" s="97">
        <v>45</v>
      </c>
      <c r="K26" s="97">
        <v>0</v>
      </c>
      <c r="L26" s="97">
        <v>16</v>
      </c>
      <c r="M26" s="97">
        <v>25</v>
      </c>
      <c r="N26" s="97">
        <v>30</v>
      </c>
      <c r="O26" s="97">
        <v>13</v>
      </c>
      <c r="P26" s="97">
        <v>5</v>
      </c>
      <c r="Q26" s="98">
        <v>49</v>
      </c>
      <c r="R26" s="119"/>
      <c r="S26" s="172"/>
      <c r="T26" s="173"/>
      <c r="U26" s="119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3"/>
      <c r="AG26" s="105">
        <v>612</v>
      </c>
    </row>
    <row r="27" spans="1:33" s="40" customFormat="1" ht="11.25">
      <c r="A27" s="41"/>
      <c r="B27" s="101" t="s">
        <v>23</v>
      </c>
      <c r="C27" s="102">
        <v>124</v>
      </c>
      <c r="D27" s="102">
        <v>82</v>
      </c>
      <c r="E27" s="102">
        <v>821</v>
      </c>
      <c r="F27" s="102">
        <v>69</v>
      </c>
      <c r="G27" s="102">
        <v>238</v>
      </c>
      <c r="H27" s="102">
        <v>404</v>
      </c>
      <c r="I27" s="102">
        <v>40</v>
      </c>
      <c r="J27" s="102">
        <v>148</v>
      </c>
      <c r="K27" s="102">
        <v>0</v>
      </c>
      <c r="L27" s="102">
        <v>161</v>
      </c>
      <c r="M27" s="102">
        <v>186</v>
      </c>
      <c r="N27" s="102">
        <v>128</v>
      </c>
      <c r="O27" s="102">
        <v>182</v>
      </c>
      <c r="P27" s="102">
        <v>125</v>
      </c>
      <c r="Q27" s="103">
        <v>294</v>
      </c>
      <c r="R27" s="174"/>
      <c r="S27" s="175"/>
      <c r="T27" s="176"/>
      <c r="U27" s="174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6"/>
      <c r="AG27" s="105">
        <v>3002</v>
      </c>
    </row>
    <row r="28" spans="1:33" s="40" customFormat="1" ht="11.25">
      <c r="A28" s="41"/>
      <c r="B28" s="101" t="s">
        <v>24</v>
      </c>
      <c r="C28" s="102">
        <v>12</v>
      </c>
      <c r="D28" s="102">
        <v>25</v>
      </c>
      <c r="E28" s="102">
        <v>38</v>
      </c>
      <c r="F28" s="102">
        <v>10</v>
      </c>
      <c r="G28" s="102">
        <v>16</v>
      </c>
      <c r="H28" s="102">
        <v>31</v>
      </c>
      <c r="I28" s="102">
        <v>2</v>
      </c>
      <c r="J28" s="102">
        <v>25</v>
      </c>
      <c r="K28" s="102">
        <v>0</v>
      </c>
      <c r="L28" s="102">
        <v>16</v>
      </c>
      <c r="M28" s="102">
        <v>14</v>
      </c>
      <c r="N28" s="102">
        <v>6</v>
      </c>
      <c r="O28" s="102">
        <v>66</v>
      </c>
      <c r="P28" s="102">
        <v>24</v>
      </c>
      <c r="Q28" s="103">
        <v>19</v>
      </c>
      <c r="R28" s="174"/>
      <c r="S28" s="175"/>
      <c r="T28" s="176"/>
      <c r="U28" s="174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6"/>
      <c r="AG28" s="105">
        <v>304</v>
      </c>
    </row>
    <row r="29" spans="1:33" s="40" customFormat="1" ht="11.25">
      <c r="A29" s="41"/>
      <c r="B29" s="101" t="s">
        <v>25</v>
      </c>
      <c r="C29" s="102">
        <v>12</v>
      </c>
      <c r="D29" s="102">
        <v>0</v>
      </c>
      <c r="E29" s="102">
        <v>4</v>
      </c>
      <c r="F29" s="102">
        <v>22</v>
      </c>
      <c r="G29" s="102">
        <v>6</v>
      </c>
      <c r="H29" s="102">
        <v>12</v>
      </c>
      <c r="I29" s="102">
        <v>0</v>
      </c>
      <c r="J29" s="102">
        <v>2</v>
      </c>
      <c r="K29" s="102">
        <v>0</v>
      </c>
      <c r="L29" s="102">
        <v>0</v>
      </c>
      <c r="M29" s="102">
        <v>5</v>
      </c>
      <c r="N29" s="102">
        <v>0</v>
      </c>
      <c r="O29" s="102">
        <v>16</v>
      </c>
      <c r="P29" s="102">
        <v>2</v>
      </c>
      <c r="Q29" s="103">
        <v>10</v>
      </c>
      <c r="R29" s="174"/>
      <c r="S29" s="175"/>
      <c r="T29" s="176"/>
      <c r="U29" s="174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6"/>
      <c r="AG29" s="105">
        <v>91</v>
      </c>
    </row>
    <row r="30" spans="1:33" s="40" customFormat="1" ht="11.25">
      <c r="A30" s="41"/>
      <c r="B30" s="101" t="s">
        <v>26</v>
      </c>
      <c r="C30" s="102">
        <v>17</v>
      </c>
      <c r="D30" s="102">
        <v>11</v>
      </c>
      <c r="E30" s="102">
        <v>86</v>
      </c>
      <c r="F30" s="102">
        <v>1</v>
      </c>
      <c r="G30" s="102">
        <v>10</v>
      </c>
      <c r="H30" s="102">
        <v>8</v>
      </c>
      <c r="I30" s="102">
        <v>1</v>
      </c>
      <c r="J30" s="102">
        <v>11</v>
      </c>
      <c r="K30" s="102">
        <v>0</v>
      </c>
      <c r="L30" s="102">
        <v>10</v>
      </c>
      <c r="M30" s="102">
        <v>5</v>
      </c>
      <c r="N30" s="102">
        <v>3</v>
      </c>
      <c r="O30" s="102">
        <v>33</v>
      </c>
      <c r="P30" s="102">
        <v>25</v>
      </c>
      <c r="Q30" s="103">
        <v>11</v>
      </c>
      <c r="R30" s="174"/>
      <c r="S30" s="175"/>
      <c r="T30" s="176"/>
      <c r="U30" s="174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6"/>
      <c r="AG30" s="105">
        <v>232</v>
      </c>
    </row>
    <row r="31" spans="1:33" s="40" customFormat="1" ht="11.25">
      <c r="A31" s="41"/>
      <c r="B31" s="101" t="s">
        <v>27</v>
      </c>
      <c r="C31" s="102">
        <v>55</v>
      </c>
      <c r="D31" s="102">
        <v>113</v>
      </c>
      <c r="E31" s="102">
        <v>249</v>
      </c>
      <c r="F31" s="102">
        <v>17</v>
      </c>
      <c r="G31" s="102">
        <v>57</v>
      </c>
      <c r="H31" s="102">
        <v>53</v>
      </c>
      <c r="I31" s="102">
        <v>11</v>
      </c>
      <c r="J31" s="102">
        <v>55</v>
      </c>
      <c r="K31" s="102">
        <v>0</v>
      </c>
      <c r="L31" s="102">
        <v>25</v>
      </c>
      <c r="M31" s="102">
        <v>35</v>
      </c>
      <c r="N31" s="102">
        <v>40</v>
      </c>
      <c r="O31" s="102">
        <v>143</v>
      </c>
      <c r="P31" s="102">
        <v>125</v>
      </c>
      <c r="Q31" s="103">
        <v>24</v>
      </c>
      <c r="R31" s="174"/>
      <c r="S31" s="175"/>
      <c r="T31" s="176"/>
      <c r="U31" s="174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6"/>
      <c r="AG31" s="105">
        <v>1002</v>
      </c>
    </row>
    <row r="32" spans="1:33" s="40" customFormat="1" ht="11.25">
      <c r="A32" s="41"/>
      <c r="B32" s="101" t="s">
        <v>28</v>
      </c>
      <c r="C32" s="102">
        <v>82</v>
      </c>
      <c r="D32" s="102">
        <v>48</v>
      </c>
      <c r="E32" s="102">
        <v>497</v>
      </c>
      <c r="F32" s="102">
        <v>37</v>
      </c>
      <c r="G32" s="102">
        <v>100</v>
      </c>
      <c r="H32" s="102">
        <v>214</v>
      </c>
      <c r="I32" s="102">
        <v>11</v>
      </c>
      <c r="J32" s="102">
        <v>208</v>
      </c>
      <c r="K32" s="102">
        <v>0</v>
      </c>
      <c r="L32" s="102">
        <v>136</v>
      </c>
      <c r="M32" s="102">
        <v>104</v>
      </c>
      <c r="N32" s="102">
        <v>57</v>
      </c>
      <c r="O32" s="102">
        <v>184</v>
      </c>
      <c r="P32" s="102">
        <v>56</v>
      </c>
      <c r="Q32" s="103">
        <v>96</v>
      </c>
      <c r="R32" s="174"/>
      <c r="S32" s="175"/>
      <c r="T32" s="176"/>
      <c r="U32" s="174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6"/>
      <c r="AG32" s="105">
        <v>1830</v>
      </c>
    </row>
    <row r="33" spans="1:33" s="40" customFormat="1" ht="11.25">
      <c r="A33" s="41"/>
      <c r="B33" s="101" t="s">
        <v>43</v>
      </c>
      <c r="C33" s="102">
        <v>0</v>
      </c>
      <c r="D33" s="102">
        <v>2</v>
      </c>
      <c r="E33" s="102">
        <v>2</v>
      </c>
      <c r="F33" s="102">
        <v>0</v>
      </c>
      <c r="G33" s="102">
        <v>0</v>
      </c>
      <c r="H33" s="102">
        <v>6</v>
      </c>
      <c r="I33" s="102">
        <v>4</v>
      </c>
      <c r="J33" s="102">
        <v>38</v>
      </c>
      <c r="K33" s="102">
        <v>0</v>
      </c>
      <c r="L33" s="102">
        <v>3</v>
      </c>
      <c r="M33" s="102">
        <v>0</v>
      </c>
      <c r="N33" s="102">
        <v>0</v>
      </c>
      <c r="O33" s="102">
        <v>3</v>
      </c>
      <c r="P33" s="102">
        <v>4</v>
      </c>
      <c r="Q33" s="103">
        <v>10</v>
      </c>
      <c r="R33" s="174"/>
      <c r="S33" s="175"/>
      <c r="T33" s="176"/>
      <c r="U33" s="174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6"/>
      <c r="AG33" s="105">
        <v>72</v>
      </c>
    </row>
    <row r="34" spans="1:33" s="40" customFormat="1" ht="11.25">
      <c r="A34" s="41"/>
      <c r="B34" s="101" t="s">
        <v>29</v>
      </c>
      <c r="C34" s="102">
        <v>294</v>
      </c>
      <c r="D34" s="102">
        <v>241</v>
      </c>
      <c r="E34" s="102">
        <v>1682</v>
      </c>
      <c r="F34" s="102">
        <v>106</v>
      </c>
      <c r="G34" s="102">
        <v>442</v>
      </c>
      <c r="H34" s="102">
        <v>745</v>
      </c>
      <c r="I34" s="102">
        <v>51</v>
      </c>
      <c r="J34" s="102">
        <v>403</v>
      </c>
      <c r="K34" s="102">
        <v>0</v>
      </c>
      <c r="L34" s="102">
        <v>292</v>
      </c>
      <c r="M34" s="102">
        <v>131</v>
      </c>
      <c r="N34" s="102">
        <v>192</v>
      </c>
      <c r="O34" s="102">
        <v>280</v>
      </c>
      <c r="P34" s="102">
        <v>246</v>
      </c>
      <c r="Q34" s="103">
        <v>314</v>
      </c>
      <c r="R34" s="174"/>
      <c r="S34" s="175"/>
      <c r="T34" s="176"/>
      <c r="U34" s="174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6"/>
      <c r="AG34" s="105">
        <v>5419</v>
      </c>
    </row>
    <row r="35" spans="1:33" s="40" customFormat="1" ht="11.25">
      <c r="A35" s="41"/>
      <c r="B35" s="101" t="s">
        <v>30</v>
      </c>
      <c r="C35" s="102">
        <v>149</v>
      </c>
      <c r="D35" s="102">
        <v>39</v>
      </c>
      <c r="E35" s="102">
        <v>426</v>
      </c>
      <c r="F35" s="102">
        <v>111</v>
      </c>
      <c r="G35" s="102">
        <v>256</v>
      </c>
      <c r="H35" s="102">
        <v>959</v>
      </c>
      <c r="I35" s="102">
        <v>13</v>
      </c>
      <c r="J35" s="102">
        <v>385</v>
      </c>
      <c r="K35" s="102">
        <v>0</v>
      </c>
      <c r="L35" s="102">
        <v>79</v>
      </c>
      <c r="M35" s="102">
        <v>38</v>
      </c>
      <c r="N35" s="102">
        <v>99</v>
      </c>
      <c r="O35" s="102">
        <v>29</v>
      </c>
      <c r="P35" s="102">
        <v>43</v>
      </c>
      <c r="Q35" s="103">
        <v>75</v>
      </c>
      <c r="R35" s="174"/>
      <c r="S35" s="175"/>
      <c r="T35" s="176"/>
      <c r="U35" s="174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6"/>
      <c r="AG35" s="105">
        <v>2701</v>
      </c>
    </row>
    <row r="36" spans="1:33" s="40" customFormat="1" ht="11.25">
      <c r="A36" s="41"/>
      <c r="B36" s="101" t="s">
        <v>31</v>
      </c>
      <c r="C36" s="102">
        <v>24</v>
      </c>
      <c r="D36" s="102">
        <v>9</v>
      </c>
      <c r="E36" s="102">
        <v>100</v>
      </c>
      <c r="F36" s="102">
        <v>6</v>
      </c>
      <c r="G36" s="102">
        <v>39</v>
      </c>
      <c r="H36" s="102">
        <v>38</v>
      </c>
      <c r="I36" s="102">
        <v>6</v>
      </c>
      <c r="J36" s="102">
        <v>46</v>
      </c>
      <c r="K36" s="102">
        <v>0</v>
      </c>
      <c r="L36" s="102">
        <v>26</v>
      </c>
      <c r="M36" s="102">
        <v>41</v>
      </c>
      <c r="N36" s="102">
        <v>22</v>
      </c>
      <c r="O36" s="102">
        <v>15</v>
      </c>
      <c r="P36" s="102">
        <v>24</v>
      </c>
      <c r="Q36" s="103">
        <v>26</v>
      </c>
      <c r="R36" s="174"/>
      <c r="S36" s="175"/>
      <c r="T36" s="176"/>
      <c r="U36" s="174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6"/>
      <c r="AG36" s="105">
        <v>422</v>
      </c>
    </row>
    <row r="37" spans="1:33" s="40" customFormat="1" ht="12" thickBot="1">
      <c r="A37" s="132"/>
      <c r="B37" s="112" t="s">
        <v>32</v>
      </c>
      <c r="C37" s="91">
        <v>46</v>
      </c>
      <c r="D37" s="91">
        <v>14</v>
      </c>
      <c r="E37" s="91">
        <v>181</v>
      </c>
      <c r="F37" s="91">
        <v>13</v>
      </c>
      <c r="G37" s="91">
        <v>65</v>
      </c>
      <c r="H37" s="91">
        <v>86</v>
      </c>
      <c r="I37" s="91">
        <v>1</v>
      </c>
      <c r="J37" s="91">
        <v>42</v>
      </c>
      <c r="K37" s="91">
        <v>3</v>
      </c>
      <c r="L37" s="91">
        <v>30</v>
      </c>
      <c r="M37" s="91">
        <v>46</v>
      </c>
      <c r="N37" s="91">
        <v>25</v>
      </c>
      <c r="O37" s="91">
        <v>54</v>
      </c>
      <c r="P37" s="91">
        <v>11</v>
      </c>
      <c r="Q37" s="92">
        <v>36</v>
      </c>
      <c r="R37" s="178"/>
      <c r="S37" s="179"/>
      <c r="T37" s="180"/>
      <c r="U37" s="178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80"/>
      <c r="AG37" s="189">
        <v>653</v>
      </c>
    </row>
    <row r="38" spans="1:33" s="40" customFormat="1" ht="12" thickBot="1">
      <c r="A38" s="190"/>
      <c r="B38" s="212" t="s">
        <v>48</v>
      </c>
      <c r="C38" s="135">
        <v>844</v>
      </c>
      <c r="D38" s="135">
        <v>593</v>
      </c>
      <c r="E38" s="135">
        <v>4275</v>
      </c>
      <c r="F38" s="135">
        <v>452</v>
      </c>
      <c r="G38" s="135">
        <v>1255</v>
      </c>
      <c r="H38" s="135">
        <v>2665</v>
      </c>
      <c r="I38" s="135">
        <v>147</v>
      </c>
      <c r="J38" s="135">
        <v>1408</v>
      </c>
      <c r="K38" s="135">
        <v>3</v>
      </c>
      <c r="L38" s="135">
        <v>794</v>
      </c>
      <c r="M38" s="135">
        <v>630</v>
      </c>
      <c r="N38" s="135">
        <v>602</v>
      </c>
      <c r="O38" s="135">
        <v>1018</v>
      </c>
      <c r="P38" s="135">
        <v>690</v>
      </c>
      <c r="Q38" s="136">
        <v>964</v>
      </c>
      <c r="R38" s="194"/>
      <c r="S38" s="195"/>
      <c r="T38" s="196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6"/>
      <c r="AG38" s="141">
        <v>16340</v>
      </c>
    </row>
    <row r="39" spans="1:33" s="63" customFormat="1" ht="12" thickBot="1">
      <c r="A39" s="57"/>
      <c r="B39" s="213" t="s">
        <v>39</v>
      </c>
      <c r="C39" s="138">
        <v>4053</v>
      </c>
      <c r="D39" s="138">
        <v>2887</v>
      </c>
      <c r="E39" s="138">
        <v>16106</v>
      </c>
      <c r="F39" s="138">
        <v>1545</v>
      </c>
      <c r="G39" s="138">
        <v>21302</v>
      </c>
      <c r="H39" s="138">
        <v>18833</v>
      </c>
      <c r="I39" s="138">
        <v>3473</v>
      </c>
      <c r="J39" s="138">
        <v>10982</v>
      </c>
      <c r="K39" s="138">
        <v>13</v>
      </c>
      <c r="L39" s="138">
        <v>6355</v>
      </c>
      <c r="M39" s="138">
        <v>2836</v>
      </c>
      <c r="N39" s="138">
        <v>3280</v>
      </c>
      <c r="O39" s="138">
        <v>4433</v>
      </c>
      <c r="P39" s="138">
        <v>5326</v>
      </c>
      <c r="Q39" s="138">
        <v>16994</v>
      </c>
      <c r="R39" s="138">
        <v>171</v>
      </c>
      <c r="S39" s="138">
        <v>7</v>
      </c>
      <c r="T39" s="138">
        <v>1244</v>
      </c>
      <c r="U39" s="138">
        <v>67</v>
      </c>
      <c r="V39" s="138">
        <v>971</v>
      </c>
      <c r="W39" s="138">
        <v>170</v>
      </c>
      <c r="X39" s="138">
        <v>63</v>
      </c>
      <c r="Y39" s="138">
        <v>45</v>
      </c>
      <c r="Z39" s="138">
        <v>132</v>
      </c>
      <c r="AA39" s="138">
        <v>856</v>
      </c>
      <c r="AB39" s="138">
        <v>202</v>
      </c>
      <c r="AC39" s="138">
        <v>996</v>
      </c>
      <c r="AD39" s="138">
        <v>355</v>
      </c>
      <c r="AE39" s="138">
        <v>129</v>
      </c>
      <c r="AF39" s="138">
        <v>131</v>
      </c>
      <c r="AG39" s="139">
        <v>123957</v>
      </c>
    </row>
    <row r="40" spans="21:33" ht="12.75">
      <c r="U40" s="64"/>
      <c r="V40" s="64"/>
      <c r="W40" s="64"/>
      <c r="X40" s="64"/>
      <c r="Y40" s="64"/>
      <c r="AG40" s="63"/>
    </row>
    <row r="41" spans="1:25" ht="12.75">
      <c r="A41" s="66"/>
      <c r="B41" s="66"/>
      <c r="U41" s="64"/>
      <c r="V41" s="64"/>
      <c r="W41" s="64"/>
      <c r="X41" s="64"/>
      <c r="Y41" s="64"/>
    </row>
    <row r="43" spans="3:32" ht="12.75"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200"/>
    </row>
  </sheetData>
  <sheetProtection/>
  <mergeCells count="2">
    <mergeCell ref="C2:S2"/>
    <mergeCell ref="A6:A2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1"/>
  <headerFooter alignWithMargins="0">
    <oddHeader>&amp;CNA_04_06_Annex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7109375" style="64" customWidth="1"/>
    <col min="2" max="2" width="6.57421875" style="65" customWidth="1"/>
    <col min="3" max="32" width="5.140625" style="64" customWidth="1"/>
    <col min="33" max="33" width="6.28125" style="64" customWidth="1"/>
    <col min="34" max="16384" width="9.140625" style="64" customWidth="1"/>
  </cols>
  <sheetData>
    <row r="1" spans="1:53" ht="16.5" thickBot="1">
      <c r="A1" s="214" t="s">
        <v>68</v>
      </c>
      <c r="B1" s="214"/>
      <c r="C1" s="73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1:33" s="14" customFormat="1" ht="30" customHeight="1" thickBot="1">
      <c r="A2" s="143"/>
      <c r="B2" s="144"/>
      <c r="C2" s="488" t="s">
        <v>42</v>
      </c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145"/>
    </row>
    <row r="3" spans="1:33" s="20" customFormat="1" ht="12" thickBot="1">
      <c r="A3" s="21"/>
      <c r="B3" s="216"/>
      <c r="C3" s="148" t="s">
        <v>3</v>
      </c>
      <c r="D3" s="148" t="s">
        <v>4</v>
      </c>
      <c r="E3" s="148" t="s">
        <v>5</v>
      </c>
      <c r="F3" s="148" t="s">
        <v>6</v>
      </c>
      <c r="G3" s="148" t="s">
        <v>7</v>
      </c>
      <c r="H3" s="148" t="s">
        <v>8</v>
      </c>
      <c r="I3" s="148" t="s">
        <v>46</v>
      </c>
      <c r="J3" s="148" t="s">
        <v>10</v>
      </c>
      <c r="K3" s="148" t="s">
        <v>11</v>
      </c>
      <c r="L3" s="148" t="s">
        <v>12</v>
      </c>
      <c r="M3" s="148" t="s">
        <v>13</v>
      </c>
      <c r="N3" s="148" t="s">
        <v>14</v>
      </c>
      <c r="O3" s="148" t="s">
        <v>37</v>
      </c>
      <c r="P3" s="148" t="s">
        <v>16</v>
      </c>
      <c r="Q3" s="217" t="s">
        <v>17</v>
      </c>
      <c r="R3" s="218" t="s">
        <v>19</v>
      </c>
      <c r="S3" s="148" t="s">
        <v>18</v>
      </c>
      <c r="T3" s="149" t="s">
        <v>20</v>
      </c>
      <c r="U3" s="150" t="s">
        <v>22</v>
      </c>
      <c r="V3" s="148" t="s">
        <v>23</v>
      </c>
      <c r="W3" s="148" t="s">
        <v>24</v>
      </c>
      <c r="X3" s="148" t="s">
        <v>25</v>
      </c>
      <c r="Y3" s="148" t="s">
        <v>26</v>
      </c>
      <c r="Z3" s="148" t="s">
        <v>27</v>
      </c>
      <c r="AA3" s="148" t="s">
        <v>28</v>
      </c>
      <c r="AB3" s="148" t="s">
        <v>43</v>
      </c>
      <c r="AC3" s="148" t="s">
        <v>29</v>
      </c>
      <c r="AD3" s="148" t="s">
        <v>30</v>
      </c>
      <c r="AE3" s="148" t="s">
        <v>31</v>
      </c>
      <c r="AF3" s="149" t="s">
        <v>32</v>
      </c>
      <c r="AG3" s="152" t="s">
        <v>33</v>
      </c>
    </row>
    <row r="4" spans="1:33" s="20" customFormat="1" ht="11.25">
      <c r="A4" s="21"/>
      <c r="B4" s="219" t="s">
        <v>44</v>
      </c>
      <c r="C4" s="119"/>
      <c r="D4" s="220">
        <v>43</v>
      </c>
      <c r="E4" s="220">
        <v>129</v>
      </c>
      <c r="F4" s="220">
        <v>26</v>
      </c>
      <c r="G4" s="220">
        <v>615</v>
      </c>
      <c r="H4" s="220">
        <v>235</v>
      </c>
      <c r="I4" s="220">
        <v>77</v>
      </c>
      <c r="J4" s="220">
        <v>255</v>
      </c>
      <c r="K4" s="220">
        <v>0</v>
      </c>
      <c r="L4" s="220">
        <v>189</v>
      </c>
      <c r="M4" s="220">
        <v>41</v>
      </c>
      <c r="N4" s="220">
        <v>71</v>
      </c>
      <c r="O4" s="220">
        <v>70</v>
      </c>
      <c r="P4" s="220">
        <v>62</v>
      </c>
      <c r="Q4" s="221">
        <v>185</v>
      </c>
      <c r="R4" s="222">
        <v>0</v>
      </c>
      <c r="S4" s="220">
        <v>0</v>
      </c>
      <c r="T4" s="223">
        <v>16</v>
      </c>
      <c r="U4" s="224">
        <v>1</v>
      </c>
      <c r="V4" s="220">
        <v>18</v>
      </c>
      <c r="W4" s="220">
        <v>4</v>
      </c>
      <c r="X4" s="220">
        <v>1</v>
      </c>
      <c r="Y4" s="220">
        <v>0</v>
      </c>
      <c r="Z4" s="220">
        <v>3</v>
      </c>
      <c r="AA4" s="220">
        <v>11</v>
      </c>
      <c r="AB4" s="220">
        <v>5</v>
      </c>
      <c r="AC4" s="220">
        <v>35</v>
      </c>
      <c r="AD4" s="220">
        <v>16</v>
      </c>
      <c r="AE4" s="220">
        <v>2</v>
      </c>
      <c r="AF4" s="223">
        <v>4</v>
      </c>
      <c r="AG4" s="87">
        <v>2114</v>
      </c>
    </row>
    <row r="5" spans="1:33" s="20" customFormat="1" ht="12" thickBot="1">
      <c r="A5" s="225"/>
      <c r="B5" s="226" t="s">
        <v>49</v>
      </c>
      <c r="C5" s="227"/>
      <c r="D5" s="228">
        <v>41</v>
      </c>
      <c r="E5" s="228">
        <v>177</v>
      </c>
      <c r="F5" s="228">
        <v>49</v>
      </c>
      <c r="G5" s="228">
        <v>672</v>
      </c>
      <c r="H5" s="228">
        <v>533</v>
      </c>
      <c r="I5" s="228">
        <v>44</v>
      </c>
      <c r="J5" s="228">
        <v>212</v>
      </c>
      <c r="K5" s="228">
        <v>3</v>
      </c>
      <c r="L5" s="228">
        <v>188</v>
      </c>
      <c r="M5" s="228">
        <v>64</v>
      </c>
      <c r="N5" s="228">
        <v>136</v>
      </c>
      <c r="O5" s="228">
        <v>148</v>
      </c>
      <c r="P5" s="228">
        <v>87</v>
      </c>
      <c r="Q5" s="229">
        <v>156</v>
      </c>
      <c r="R5" s="230">
        <v>3</v>
      </c>
      <c r="S5" s="228">
        <v>0</v>
      </c>
      <c r="T5" s="231">
        <v>24</v>
      </c>
      <c r="U5" s="232">
        <v>10</v>
      </c>
      <c r="V5" s="228">
        <v>33</v>
      </c>
      <c r="W5" s="228">
        <v>1</v>
      </c>
      <c r="X5" s="228">
        <v>0</v>
      </c>
      <c r="Y5" s="228">
        <v>4</v>
      </c>
      <c r="Z5" s="228">
        <v>4</v>
      </c>
      <c r="AA5" s="228">
        <v>17</v>
      </c>
      <c r="AB5" s="228">
        <v>8</v>
      </c>
      <c r="AC5" s="228">
        <v>34</v>
      </c>
      <c r="AD5" s="228">
        <v>14</v>
      </c>
      <c r="AE5" s="228">
        <v>7</v>
      </c>
      <c r="AF5" s="231">
        <v>6</v>
      </c>
      <c r="AG5" s="233">
        <v>2675</v>
      </c>
    </row>
    <row r="6" spans="1:33" s="40" customFormat="1" ht="11.25">
      <c r="A6" s="490" t="s">
        <v>36</v>
      </c>
      <c r="B6" s="128" t="s">
        <v>3</v>
      </c>
      <c r="C6" s="119"/>
      <c r="D6" s="220">
        <v>84</v>
      </c>
      <c r="E6" s="220">
        <v>306</v>
      </c>
      <c r="F6" s="220">
        <v>75</v>
      </c>
      <c r="G6" s="220">
        <v>1287</v>
      </c>
      <c r="H6" s="220">
        <v>768</v>
      </c>
      <c r="I6" s="220">
        <v>121</v>
      </c>
      <c r="J6" s="220">
        <v>467</v>
      </c>
      <c r="K6" s="220">
        <v>3</v>
      </c>
      <c r="L6" s="220">
        <v>377</v>
      </c>
      <c r="M6" s="220">
        <v>105</v>
      </c>
      <c r="N6" s="220">
        <v>207</v>
      </c>
      <c r="O6" s="220">
        <v>218</v>
      </c>
      <c r="P6" s="84">
        <v>149</v>
      </c>
      <c r="Q6" s="163">
        <v>341</v>
      </c>
      <c r="R6" s="86">
        <v>3</v>
      </c>
      <c r="S6" s="84">
        <v>0</v>
      </c>
      <c r="T6" s="85">
        <v>40</v>
      </c>
      <c r="U6" s="206">
        <v>11</v>
      </c>
      <c r="V6" s="97">
        <v>51</v>
      </c>
      <c r="W6" s="97">
        <v>5</v>
      </c>
      <c r="X6" s="97">
        <v>1</v>
      </c>
      <c r="Y6" s="97">
        <v>4</v>
      </c>
      <c r="Z6" s="97">
        <v>7</v>
      </c>
      <c r="AA6" s="97">
        <v>28</v>
      </c>
      <c r="AB6" s="97">
        <v>13</v>
      </c>
      <c r="AC6" s="97">
        <v>69</v>
      </c>
      <c r="AD6" s="97">
        <v>30</v>
      </c>
      <c r="AE6" s="97">
        <v>9</v>
      </c>
      <c r="AF6" s="122">
        <v>10</v>
      </c>
      <c r="AG6" s="105">
        <v>4789</v>
      </c>
    </row>
    <row r="7" spans="1:33" s="40" customFormat="1" ht="11.25">
      <c r="A7" s="485"/>
      <c r="B7" s="234" t="s">
        <v>4</v>
      </c>
      <c r="C7" s="235">
        <v>44</v>
      </c>
      <c r="D7" s="106"/>
      <c r="E7" s="236">
        <v>302</v>
      </c>
      <c r="F7" s="236">
        <v>13</v>
      </c>
      <c r="G7" s="236">
        <v>259</v>
      </c>
      <c r="H7" s="236">
        <v>260</v>
      </c>
      <c r="I7" s="236">
        <v>36</v>
      </c>
      <c r="J7" s="236">
        <v>111</v>
      </c>
      <c r="K7" s="236">
        <v>0</v>
      </c>
      <c r="L7" s="236">
        <v>117</v>
      </c>
      <c r="M7" s="236">
        <v>70</v>
      </c>
      <c r="N7" s="236">
        <v>15</v>
      </c>
      <c r="O7" s="236">
        <v>5</v>
      </c>
      <c r="P7" s="236">
        <v>30</v>
      </c>
      <c r="Q7" s="237">
        <v>330</v>
      </c>
      <c r="R7" s="238">
        <v>12</v>
      </c>
      <c r="S7" s="236">
        <v>0</v>
      </c>
      <c r="T7" s="239">
        <v>27</v>
      </c>
      <c r="U7" s="240">
        <v>0</v>
      </c>
      <c r="V7" s="236">
        <v>19</v>
      </c>
      <c r="W7" s="236">
        <v>2</v>
      </c>
      <c r="X7" s="236">
        <v>2</v>
      </c>
      <c r="Y7" s="236">
        <v>0</v>
      </c>
      <c r="Z7" s="236">
        <v>3</v>
      </c>
      <c r="AA7" s="236">
        <v>3</v>
      </c>
      <c r="AB7" s="236">
        <v>4</v>
      </c>
      <c r="AC7" s="236">
        <v>12</v>
      </c>
      <c r="AD7" s="236">
        <v>5</v>
      </c>
      <c r="AE7" s="236">
        <v>5</v>
      </c>
      <c r="AF7" s="236">
        <v>0</v>
      </c>
      <c r="AG7" s="241">
        <v>1686</v>
      </c>
    </row>
    <row r="8" spans="1:33" s="40" customFormat="1" ht="11.25">
      <c r="A8" s="485"/>
      <c r="B8" s="234" t="s">
        <v>5</v>
      </c>
      <c r="C8" s="242">
        <v>330</v>
      </c>
      <c r="D8" s="243">
        <v>410</v>
      </c>
      <c r="E8" s="106"/>
      <c r="F8" s="243">
        <v>165</v>
      </c>
      <c r="G8" s="243">
        <v>4325</v>
      </c>
      <c r="H8" s="243">
        <v>3997</v>
      </c>
      <c r="I8" s="243">
        <v>926</v>
      </c>
      <c r="J8" s="243">
        <v>1755</v>
      </c>
      <c r="K8" s="243">
        <v>1</v>
      </c>
      <c r="L8" s="243">
        <v>862</v>
      </c>
      <c r="M8" s="243">
        <v>387</v>
      </c>
      <c r="N8" s="243">
        <v>283</v>
      </c>
      <c r="O8" s="243">
        <v>918</v>
      </c>
      <c r="P8" s="243">
        <v>1653</v>
      </c>
      <c r="Q8" s="244">
        <v>3159</v>
      </c>
      <c r="R8" s="242">
        <v>47</v>
      </c>
      <c r="S8" s="243">
        <v>8</v>
      </c>
      <c r="T8" s="245">
        <v>463</v>
      </c>
      <c r="U8" s="246">
        <v>17</v>
      </c>
      <c r="V8" s="243">
        <v>207</v>
      </c>
      <c r="W8" s="243">
        <v>25</v>
      </c>
      <c r="X8" s="243">
        <v>7</v>
      </c>
      <c r="Y8" s="243">
        <v>23</v>
      </c>
      <c r="Z8" s="243">
        <v>49</v>
      </c>
      <c r="AA8" s="243">
        <v>171</v>
      </c>
      <c r="AB8" s="243">
        <v>28</v>
      </c>
      <c r="AC8" s="243">
        <v>395</v>
      </c>
      <c r="AD8" s="243">
        <v>27</v>
      </c>
      <c r="AE8" s="243">
        <v>24</v>
      </c>
      <c r="AF8" s="243">
        <v>26</v>
      </c>
      <c r="AG8" s="241">
        <v>20688</v>
      </c>
    </row>
    <row r="9" spans="1:33" s="40" customFormat="1" ht="11.25">
      <c r="A9" s="485"/>
      <c r="B9" s="234" t="s">
        <v>6</v>
      </c>
      <c r="C9" s="242">
        <v>140</v>
      </c>
      <c r="D9" s="243">
        <v>45</v>
      </c>
      <c r="E9" s="243">
        <v>356</v>
      </c>
      <c r="F9" s="106"/>
      <c r="G9" s="243">
        <v>374</v>
      </c>
      <c r="H9" s="243">
        <v>420</v>
      </c>
      <c r="I9" s="243">
        <v>27</v>
      </c>
      <c r="J9" s="243">
        <v>248</v>
      </c>
      <c r="K9" s="243">
        <v>1</v>
      </c>
      <c r="L9" s="243">
        <v>106</v>
      </c>
      <c r="M9" s="243">
        <v>71</v>
      </c>
      <c r="N9" s="243">
        <v>90</v>
      </c>
      <c r="O9" s="243">
        <v>116</v>
      </c>
      <c r="P9" s="243">
        <v>109</v>
      </c>
      <c r="Q9" s="244">
        <v>139</v>
      </c>
      <c r="R9" s="242">
        <v>2</v>
      </c>
      <c r="S9" s="243">
        <v>0</v>
      </c>
      <c r="T9" s="245">
        <v>17</v>
      </c>
      <c r="U9" s="246">
        <v>6</v>
      </c>
      <c r="V9" s="243">
        <v>63</v>
      </c>
      <c r="W9" s="243">
        <v>1</v>
      </c>
      <c r="X9" s="243">
        <v>8</v>
      </c>
      <c r="Y9" s="243">
        <v>1</v>
      </c>
      <c r="Z9" s="243">
        <v>1</v>
      </c>
      <c r="AA9" s="243">
        <v>20</v>
      </c>
      <c r="AB9" s="243">
        <v>5</v>
      </c>
      <c r="AC9" s="243">
        <v>14</v>
      </c>
      <c r="AD9" s="243">
        <v>3</v>
      </c>
      <c r="AE9" s="243">
        <v>2</v>
      </c>
      <c r="AF9" s="243">
        <v>0</v>
      </c>
      <c r="AG9" s="241">
        <v>2385</v>
      </c>
    </row>
    <row r="10" spans="1:33" s="40" customFormat="1" ht="11.25">
      <c r="A10" s="485"/>
      <c r="B10" s="234" t="s">
        <v>7</v>
      </c>
      <c r="C10" s="242">
        <v>1054</v>
      </c>
      <c r="D10" s="243">
        <v>573</v>
      </c>
      <c r="E10" s="243">
        <v>2553</v>
      </c>
      <c r="F10" s="243">
        <v>178</v>
      </c>
      <c r="G10" s="106"/>
      <c r="H10" s="243">
        <v>3412</v>
      </c>
      <c r="I10" s="243">
        <v>513</v>
      </c>
      <c r="J10" s="243">
        <v>4250</v>
      </c>
      <c r="K10" s="243">
        <v>0</v>
      </c>
      <c r="L10" s="243">
        <v>1263</v>
      </c>
      <c r="M10" s="243">
        <v>298</v>
      </c>
      <c r="N10" s="243">
        <v>992</v>
      </c>
      <c r="O10" s="243">
        <v>501</v>
      </c>
      <c r="P10" s="243">
        <v>670</v>
      </c>
      <c r="Q10" s="244">
        <v>2974</v>
      </c>
      <c r="R10" s="242">
        <v>21</v>
      </c>
      <c r="S10" s="243">
        <v>0</v>
      </c>
      <c r="T10" s="245">
        <v>200</v>
      </c>
      <c r="U10" s="246">
        <v>11</v>
      </c>
      <c r="V10" s="243">
        <v>169</v>
      </c>
      <c r="W10" s="243">
        <v>12</v>
      </c>
      <c r="X10" s="243">
        <v>0</v>
      </c>
      <c r="Y10" s="243">
        <v>1</v>
      </c>
      <c r="Z10" s="243">
        <v>24</v>
      </c>
      <c r="AA10" s="243">
        <v>67</v>
      </c>
      <c r="AB10" s="243">
        <v>9</v>
      </c>
      <c r="AC10" s="243">
        <v>176</v>
      </c>
      <c r="AD10" s="243">
        <v>59</v>
      </c>
      <c r="AE10" s="243">
        <v>22</v>
      </c>
      <c r="AF10" s="243">
        <v>32</v>
      </c>
      <c r="AG10" s="241">
        <v>20034</v>
      </c>
    </row>
    <row r="11" spans="1:33" s="40" customFormat="1" ht="11.25">
      <c r="A11" s="485"/>
      <c r="B11" s="234" t="s">
        <v>8</v>
      </c>
      <c r="C11" s="242">
        <v>420</v>
      </c>
      <c r="D11" s="243">
        <v>500</v>
      </c>
      <c r="E11" s="243">
        <v>2804</v>
      </c>
      <c r="F11" s="243">
        <v>218</v>
      </c>
      <c r="G11" s="243">
        <v>5115</v>
      </c>
      <c r="H11" s="106"/>
      <c r="I11" s="243">
        <v>1081</v>
      </c>
      <c r="J11" s="243">
        <v>1550</v>
      </c>
      <c r="K11" s="243">
        <v>6</v>
      </c>
      <c r="L11" s="243">
        <v>891</v>
      </c>
      <c r="M11" s="243">
        <v>361</v>
      </c>
      <c r="N11" s="243">
        <v>288</v>
      </c>
      <c r="O11" s="243">
        <v>727</v>
      </c>
      <c r="P11" s="243">
        <v>1062</v>
      </c>
      <c r="Q11" s="244">
        <v>4652</v>
      </c>
      <c r="R11" s="242">
        <v>23</v>
      </c>
      <c r="S11" s="243">
        <v>0</v>
      </c>
      <c r="T11" s="245">
        <v>246</v>
      </c>
      <c r="U11" s="246">
        <v>9</v>
      </c>
      <c r="V11" s="243">
        <v>206</v>
      </c>
      <c r="W11" s="243">
        <v>21</v>
      </c>
      <c r="X11" s="243">
        <v>10</v>
      </c>
      <c r="Y11" s="243">
        <v>3</v>
      </c>
      <c r="Z11" s="243">
        <v>25</v>
      </c>
      <c r="AA11" s="243">
        <v>169</v>
      </c>
      <c r="AB11" s="243">
        <v>43</v>
      </c>
      <c r="AC11" s="243">
        <v>314</v>
      </c>
      <c r="AD11" s="243">
        <v>167</v>
      </c>
      <c r="AE11" s="243">
        <v>40</v>
      </c>
      <c r="AF11" s="243">
        <v>30</v>
      </c>
      <c r="AG11" s="241">
        <v>20981</v>
      </c>
    </row>
    <row r="12" spans="1:33" s="40" customFormat="1" ht="11.25">
      <c r="A12" s="485"/>
      <c r="B12" s="234" t="s">
        <v>46</v>
      </c>
      <c r="C12" s="242">
        <v>47</v>
      </c>
      <c r="D12" s="243">
        <v>30</v>
      </c>
      <c r="E12" s="243">
        <v>292</v>
      </c>
      <c r="F12" s="243">
        <v>12</v>
      </c>
      <c r="G12" s="243">
        <v>291</v>
      </c>
      <c r="H12" s="243">
        <v>557</v>
      </c>
      <c r="I12" s="106"/>
      <c r="J12" s="243">
        <v>109</v>
      </c>
      <c r="K12" s="243">
        <v>0</v>
      </c>
      <c r="L12" s="243">
        <v>110</v>
      </c>
      <c r="M12" s="243">
        <v>35</v>
      </c>
      <c r="N12" s="243">
        <v>18</v>
      </c>
      <c r="O12" s="243">
        <v>40</v>
      </c>
      <c r="P12" s="243">
        <v>57</v>
      </c>
      <c r="Q12" s="244">
        <v>37</v>
      </c>
      <c r="R12" s="242">
        <v>0</v>
      </c>
      <c r="S12" s="243">
        <v>0</v>
      </c>
      <c r="T12" s="245">
        <v>8</v>
      </c>
      <c r="U12" s="246">
        <v>6</v>
      </c>
      <c r="V12" s="243">
        <v>26</v>
      </c>
      <c r="W12" s="243">
        <v>2</v>
      </c>
      <c r="X12" s="243">
        <v>1</v>
      </c>
      <c r="Y12" s="243">
        <v>0</v>
      </c>
      <c r="Z12" s="243">
        <v>4</v>
      </c>
      <c r="AA12" s="243">
        <v>5</v>
      </c>
      <c r="AB12" s="243">
        <v>5</v>
      </c>
      <c r="AC12" s="243">
        <v>10</v>
      </c>
      <c r="AD12" s="243">
        <v>0</v>
      </c>
      <c r="AE12" s="243">
        <v>3</v>
      </c>
      <c r="AF12" s="243">
        <v>0</v>
      </c>
      <c r="AG12" s="241">
        <v>1705</v>
      </c>
    </row>
    <row r="13" spans="1:33" s="40" customFormat="1" ht="11.25">
      <c r="A13" s="485"/>
      <c r="B13" s="234" t="s">
        <v>10</v>
      </c>
      <c r="C13" s="242">
        <v>633</v>
      </c>
      <c r="D13" s="243">
        <v>357</v>
      </c>
      <c r="E13" s="243">
        <v>1994</v>
      </c>
      <c r="F13" s="243">
        <v>180</v>
      </c>
      <c r="G13" s="243">
        <v>5688</v>
      </c>
      <c r="H13" s="243">
        <v>2859</v>
      </c>
      <c r="I13" s="243">
        <v>230</v>
      </c>
      <c r="J13" s="106"/>
      <c r="K13" s="243">
        <v>0</v>
      </c>
      <c r="L13" s="243">
        <v>607</v>
      </c>
      <c r="M13" s="243">
        <v>339</v>
      </c>
      <c r="N13" s="243">
        <v>766</v>
      </c>
      <c r="O13" s="243">
        <v>367</v>
      </c>
      <c r="P13" s="243">
        <v>399</v>
      </c>
      <c r="Q13" s="244">
        <v>1511</v>
      </c>
      <c r="R13" s="242">
        <v>29</v>
      </c>
      <c r="S13" s="243">
        <v>1</v>
      </c>
      <c r="T13" s="245">
        <v>156</v>
      </c>
      <c r="U13" s="246">
        <v>8</v>
      </c>
      <c r="V13" s="243">
        <v>86</v>
      </c>
      <c r="W13" s="243">
        <v>28</v>
      </c>
      <c r="X13" s="243">
        <v>7</v>
      </c>
      <c r="Y13" s="243">
        <v>4</v>
      </c>
      <c r="Z13" s="243">
        <v>28</v>
      </c>
      <c r="AA13" s="243">
        <v>129</v>
      </c>
      <c r="AB13" s="243">
        <v>71</v>
      </c>
      <c r="AC13" s="243">
        <v>174</v>
      </c>
      <c r="AD13" s="243">
        <v>129</v>
      </c>
      <c r="AE13" s="243">
        <v>20</v>
      </c>
      <c r="AF13" s="243">
        <v>29</v>
      </c>
      <c r="AG13" s="241">
        <v>16829</v>
      </c>
    </row>
    <row r="14" spans="1:33" s="40" customFormat="1" ht="11.25">
      <c r="A14" s="485"/>
      <c r="B14" s="234" t="s">
        <v>11</v>
      </c>
      <c r="C14" s="242">
        <v>1</v>
      </c>
      <c r="D14" s="243">
        <v>2</v>
      </c>
      <c r="E14" s="243">
        <v>39</v>
      </c>
      <c r="F14" s="243">
        <v>0</v>
      </c>
      <c r="G14" s="243">
        <v>14</v>
      </c>
      <c r="H14" s="243">
        <v>27</v>
      </c>
      <c r="I14" s="243">
        <v>0</v>
      </c>
      <c r="J14" s="243">
        <v>9</v>
      </c>
      <c r="K14" s="106"/>
      <c r="L14" s="243">
        <v>0</v>
      </c>
      <c r="M14" s="243">
        <v>17</v>
      </c>
      <c r="N14" s="243">
        <v>6</v>
      </c>
      <c r="O14" s="243">
        <v>1</v>
      </c>
      <c r="P14" s="243">
        <v>3</v>
      </c>
      <c r="Q14" s="244">
        <v>15</v>
      </c>
      <c r="R14" s="242">
        <v>0</v>
      </c>
      <c r="S14" s="243">
        <v>0</v>
      </c>
      <c r="T14" s="245">
        <v>0</v>
      </c>
      <c r="U14" s="246">
        <v>0</v>
      </c>
      <c r="V14" s="243">
        <v>2</v>
      </c>
      <c r="W14" s="243">
        <v>0</v>
      </c>
      <c r="X14" s="243">
        <v>0</v>
      </c>
      <c r="Y14" s="243">
        <v>0</v>
      </c>
      <c r="Z14" s="243">
        <v>0</v>
      </c>
      <c r="AA14" s="243">
        <v>0</v>
      </c>
      <c r="AB14" s="243">
        <v>0</v>
      </c>
      <c r="AC14" s="243">
        <v>1</v>
      </c>
      <c r="AD14" s="243">
        <v>0</v>
      </c>
      <c r="AE14" s="243">
        <v>0</v>
      </c>
      <c r="AF14" s="243">
        <v>0</v>
      </c>
      <c r="AG14" s="241">
        <v>138</v>
      </c>
    </row>
    <row r="15" spans="1:33" s="40" customFormat="1" ht="11.25">
      <c r="A15" s="484"/>
      <c r="B15" s="247" t="s">
        <v>12</v>
      </c>
      <c r="C15" s="242">
        <v>184</v>
      </c>
      <c r="D15" s="243">
        <v>158</v>
      </c>
      <c r="E15" s="243">
        <v>391</v>
      </c>
      <c r="F15" s="243">
        <v>42</v>
      </c>
      <c r="G15" s="243">
        <v>907</v>
      </c>
      <c r="H15" s="243">
        <v>543</v>
      </c>
      <c r="I15" s="243">
        <v>88</v>
      </c>
      <c r="J15" s="243">
        <v>256</v>
      </c>
      <c r="K15" s="243">
        <v>0</v>
      </c>
      <c r="L15" s="106"/>
      <c r="M15" s="243">
        <v>98</v>
      </c>
      <c r="N15" s="243">
        <v>93</v>
      </c>
      <c r="O15" s="243">
        <v>275</v>
      </c>
      <c r="P15" s="243">
        <v>389</v>
      </c>
      <c r="Q15" s="244">
        <v>635</v>
      </c>
      <c r="R15" s="242">
        <v>11</v>
      </c>
      <c r="S15" s="243">
        <v>0</v>
      </c>
      <c r="T15" s="245">
        <v>140</v>
      </c>
      <c r="U15" s="246">
        <v>1</v>
      </c>
      <c r="V15" s="243">
        <v>44</v>
      </c>
      <c r="W15" s="243">
        <v>7</v>
      </c>
      <c r="X15" s="243">
        <v>0</v>
      </c>
      <c r="Y15" s="243">
        <v>6</v>
      </c>
      <c r="Z15" s="243">
        <v>10</v>
      </c>
      <c r="AA15" s="243">
        <v>49</v>
      </c>
      <c r="AB15" s="243">
        <v>18</v>
      </c>
      <c r="AC15" s="243">
        <v>21</v>
      </c>
      <c r="AD15" s="243">
        <v>14</v>
      </c>
      <c r="AE15" s="243">
        <v>5</v>
      </c>
      <c r="AF15" s="243">
        <v>3</v>
      </c>
      <c r="AG15" s="105">
        <v>4388</v>
      </c>
    </row>
    <row r="16" spans="1:33" s="40" customFormat="1" ht="11.25">
      <c r="A16" s="484"/>
      <c r="B16" s="248" t="s">
        <v>13</v>
      </c>
      <c r="C16" s="242">
        <v>79</v>
      </c>
      <c r="D16" s="243">
        <v>104</v>
      </c>
      <c r="E16" s="243">
        <v>262</v>
      </c>
      <c r="F16" s="243">
        <v>30</v>
      </c>
      <c r="G16" s="243">
        <v>631</v>
      </c>
      <c r="H16" s="243">
        <v>528</v>
      </c>
      <c r="I16" s="243">
        <v>132</v>
      </c>
      <c r="J16" s="243">
        <v>461</v>
      </c>
      <c r="K16" s="243">
        <v>0</v>
      </c>
      <c r="L16" s="243">
        <v>215</v>
      </c>
      <c r="M16" s="106"/>
      <c r="N16" s="243">
        <v>60</v>
      </c>
      <c r="O16" s="243">
        <v>227</v>
      </c>
      <c r="P16" s="243">
        <v>305</v>
      </c>
      <c r="Q16" s="244">
        <v>410</v>
      </c>
      <c r="R16" s="242">
        <v>15</v>
      </c>
      <c r="S16" s="243">
        <v>1</v>
      </c>
      <c r="T16" s="245">
        <v>82</v>
      </c>
      <c r="U16" s="246">
        <v>3</v>
      </c>
      <c r="V16" s="243">
        <v>51</v>
      </c>
      <c r="W16" s="243">
        <v>7</v>
      </c>
      <c r="X16" s="243">
        <v>5</v>
      </c>
      <c r="Y16" s="243">
        <v>5</v>
      </c>
      <c r="Z16" s="243">
        <v>12</v>
      </c>
      <c r="AA16" s="243">
        <v>30</v>
      </c>
      <c r="AB16" s="243">
        <v>14</v>
      </c>
      <c r="AC16" s="243">
        <v>22</v>
      </c>
      <c r="AD16" s="243">
        <v>8</v>
      </c>
      <c r="AE16" s="243">
        <v>16</v>
      </c>
      <c r="AF16" s="243">
        <v>6</v>
      </c>
      <c r="AG16" s="241">
        <v>3721</v>
      </c>
    </row>
    <row r="17" spans="1:33" s="40" customFormat="1" ht="11.25">
      <c r="A17" s="491"/>
      <c r="B17" s="247" t="s">
        <v>14</v>
      </c>
      <c r="C17" s="243">
        <v>250</v>
      </c>
      <c r="D17" s="243">
        <v>63</v>
      </c>
      <c r="E17" s="243">
        <v>295</v>
      </c>
      <c r="F17" s="243">
        <v>53</v>
      </c>
      <c r="G17" s="243">
        <v>920</v>
      </c>
      <c r="H17" s="243">
        <v>325</v>
      </c>
      <c r="I17" s="243">
        <v>19</v>
      </c>
      <c r="J17" s="243">
        <v>713</v>
      </c>
      <c r="K17" s="243">
        <v>0</v>
      </c>
      <c r="L17" s="243">
        <v>250</v>
      </c>
      <c r="M17" s="243">
        <v>53</v>
      </c>
      <c r="N17" s="106"/>
      <c r="O17" s="243">
        <v>95</v>
      </c>
      <c r="P17" s="243">
        <v>95</v>
      </c>
      <c r="Q17" s="244">
        <v>178</v>
      </c>
      <c r="R17" s="242">
        <v>4</v>
      </c>
      <c r="S17" s="246">
        <v>1</v>
      </c>
      <c r="T17" s="249">
        <v>38</v>
      </c>
      <c r="U17" s="246">
        <v>8</v>
      </c>
      <c r="V17" s="246">
        <v>103</v>
      </c>
      <c r="W17" s="246">
        <v>3</v>
      </c>
      <c r="X17" s="246">
        <v>8</v>
      </c>
      <c r="Y17" s="246">
        <v>5</v>
      </c>
      <c r="Z17" s="246">
        <v>26</v>
      </c>
      <c r="AA17" s="246">
        <v>59</v>
      </c>
      <c r="AB17" s="246">
        <v>4</v>
      </c>
      <c r="AC17" s="246">
        <v>125</v>
      </c>
      <c r="AD17" s="246">
        <v>68</v>
      </c>
      <c r="AE17" s="246">
        <v>14</v>
      </c>
      <c r="AF17" s="250">
        <v>7</v>
      </c>
      <c r="AG17" s="105">
        <v>3782</v>
      </c>
    </row>
    <row r="18" spans="1:33" s="40" customFormat="1" ht="11.25">
      <c r="A18" s="41"/>
      <c r="B18" s="234" t="s">
        <v>37</v>
      </c>
      <c r="C18" s="238">
        <v>148</v>
      </c>
      <c r="D18" s="236">
        <v>37</v>
      </c>
      <c r="E18" s="236">
        <v>654</v>
      </c>
      <c r="F18" s="236">
        <v>72</v>
      </c>
      <c r="G18" s="236">
        <v>479</v>
      </c>
      <c r="H18" s="236">
        <v>413</v>
      </c>
      <c r="I18" s="236">
        <v>111</v>
      </c>
      <c r="J18" s="236">
        <v>190</v>
      </c>
      <c r="K18" s="236">
        <v>0</v>
      </c>
      <c r="L18" s="236">
        <v>377</v>
      </c>
      <c r="M18" s="236">
        <v>229</v>
      </c>
      <c r="N18" s="236">
        <v>58</v>
      </c>
      <c r="O18" s="106"/>
      <c r="P18" s="236">
        <v>101</v>
      </c>
      <c r="Q18" s="237">
        <v>552</v>
      </c>
      <c r="R18" s="238">
        <v>14</v>
      </c>
      <c r="S18" s="236">
        <v>0</v>
      </c>
      <c r="T18" s="239">
        <v>15</v>
      </c>
      <c r="U18" s="240">
        <v>5</v>
      </c>
      <c r="V18" s="236">
        <v>126</v>
      </c>
      <c r="W18" s="236">
        <v>35</v>
      </c>
      <c r="X18" s="236">
        <v>9</v>
      </c>
      <c r="Y18" s="236">
        <v>9</v>
      </c>
      <c r="Z18" s="236">
        <v>15</v>
      </c>
      <c r="AA18" s="236">
        <v>162</v>
      </c>
      <c r="AB18" s="236">
        <v>16</v>
      </c>
      <c r="AC18" s="236">
        <v>60</v>
      </c>
      <c r="AD18" s="236">
        <v>13</v>
      </c>
      <c r="AE18" s="236">
        <v>29</v>
      </c>
      <c r="AF18" s="236">
        <v>22</v>
      </c>
      <c r="AG18" s="241">
        <v>3951</v>
      </c>
    </row>
    <row r="19" spans="1:33" s="40" customFormat="1" ht="11.25">
      <c r="A19" s="41"/>
      <c r="B19" s="234" t="s">
        <v>16</v>
      </c>
      <c r="C19" s="238">
        <v>42</v>
      </c>
      <c r="D19" s="236">
        <v>25</v>
      </c>
      <c r="E19" s="236">
        <v>426</v>
      </c>
      <c r="F19" s="236">
        <v>17</v>
      </c>
      <c r="G19" s="236">
        <v>370</v>
      </c>
      <c r="H19" s="236">
        <v>484</v>
      </c>
      <c r="I19" s="236">
        <v>80</v>
      </c>
      <c r="J19" s="236">
        <v>137</v>
      </c>
      <c r="K19" s="236">
        <v>0</v>
      </c>
      <c r="L19" s="236">
        <v>236</v>
      </c>
      <c r="M19" s="236">
        <v>142</v>
      </c>
      <c r="N19" s="236">
        <v>25</v>
      </c>
      <c r="O19" s="236">
        <v>24</v>
      </c>
      <c r="P19" s="106"/>
      <c r="Q19" s="237">
        <v>494</v>
      </c>
      <c r="R19" s="238">
        <v>9</v>
      </c>
      <c r="S19" s="236">
        <v>0</v>
      </c>
      <c r="T19" s="239">
        <v>22</v>
      </c>
      <c r="U19" s="240">
        <v>0</v>
      </c>
      <c r="V19" s="236">
        <v>38</v>
      </c>
      <c r="W19" s="236">
        <v>10</v>
      </c>
      <c r="X19" s="236">
        <v>0</v>
      </c>
      <c r="Y19" s="236">
        <v>3</v>
      </c>
      <c r="Z19" s="236">
        <v>11</v>
      </c>
      <c r="AA19" s="236">
        <v>28</v>
      </c>
      <c r="AB19" s="236">
        <v>11</v>
      </c>
      <c r="AC19" s="236">
        <v>24</v>
      </c>
      <c r="AD19" s="236">
        <v>3</v>
      </c>
      <c r="AE19" s="236">
        <v>6</v>
      </c>
      <c r="AF19" s="236">
        <v>0</v>
      </c>
      <c r="AG19" s="241">
        <v>2667</v>
      </c>
    </row>
    <row r="20" spans="1:33" s="40" customFormat="1" ht="11.25">
      <c r="A20" s="41"/>
      <c r="B20" s="234" t="s">
        <v>17</v>
      </c>
      <c r="C20" s="238">
        <v>117</v>
      </c>
      <c r="D20" s="236">
        <v>136</v>
      </c>
      <c r="E20" s="236">
        <v>1127</v>
      </c>
      <c r="F20" s="236">
        <v>60</v>
      </c>
      <c r="G20" s="236">
        <v>1636</v>
      </c>
      <c r="H20" s="236">
        <v>2303</v>
      </c>
      <c r="I20" s="236">
        <v>21</v>
      </c>
      <c r="J20" s="236">
        <v>740</v>
      </c>
      <c r="K20" s="236">
        <v>0</v>
      </c>
      <c r="L20" s="236">
        <v>365</v>
      </c>
      <c r="M20" s="236">
        <v>143</v>
      </c>
      <c r="N20" s="236">
        <v>97</v>
      </c>
      <c r="O20" s="236">
        <v>233</v>
      </c>
      <c r="P20" s="236">
        <v>238</v>
      </c>
      <c r="Q20" s="251"/>
      <c r="R20" s="238">
        <v>9</v>
      </c>
      <c r="S20" s="236">
        <v>0</v>
      </c>
      <c r="T20" s="239">
        <v>69</v>
      </c>
      <c r="U20" s="240">
        <v>5</v>
      </c>
      <c r="V20" s="236">
        <v>107</v>
      </c>
      <c r="W20" s="236">
        <v>8</v>
      </c>
      <c r="X20" s="236">
        <v>4</v>
      </c>
      <c r="Y20" s="236">
        <v>1</v>
      </c>
      <c r="Z20" s="236">
        <v>3</v>
      </c>
      <c r="AA20" s="236">
        <v>31</v>
      </c>
      <c r="AB20" s="236">
        <v>12</v>
      </c>
      <c r="AC20" s="236">
        <v>42</v>
      </c>
      <c r="AD20" s="236">
        <v>10</v>
      </c>
      <c r="AE20" s="236">
        <v>6</v>
      </c>
      <c r="AF20" s="236">
        <v>16</v>
      </c>
      <c r="AG20" s="241">
        <v>7539</v>
      </c>
    </row>
    <row r="21" spans="1:33" s="40" customFormat="1" ht="12" thickBot="1">
      <c r="A21" s="41"/>
      <c r="B21" s="177" t="s">
        <v>38</v>
      </c>
      <c r="C21" s="230">
        <v>0</v>
      </c>
      <c r="D21" s="228">
        <v>0</v>
      </c>
      <c r="E21" s="228">
        <v>1</v>
      </c>
      <c r="F21" s="228">
        <v>0</v>
      </c>
      <c r="G21" s="228">
        <v>0</v>
      </c>
      <c r="H21" s="228">
        <v>4</v>
      </c>
      <c r="I21" s="228">
        <v>0</v>
      </c>
      <c r="J21" s="228">
        <v>0</v>
      </c>
      <c r="K21" s="228">
        <v>0</v>
      </c>
      <c r="L21" s="228">
        <v>0</v>
      </c>
      <c r="M21" s="228">
        <v>2</v>
      </c>
      <c r="N21" s="228">
        <v>0</v>
      </c>
      <c r="O21" s="228">
        <v>0</v>
      </c>
      <c r="P21" s="228">
        <v>1</v>
      </c>
      <c r="Q21" s="229">
        <v>2</v>
      </c>
      <c r="R21" s="93">
        <v>0</v>
      </c>
      <c r="S21" s="228">
        <v>0</v>
      </c>
      <c r="T21" s="231">
        <v>0</v>
      </c>
      <c r="U21" s="252">
        <v>0</v>
      </c>
      <c r="V21" s="253">
        <v>0</v>
      </c>
      <c r="W21" s="253">
        <v>0</v>
      </c>
      <c r="X21" s="253">
        <v>0</v>
      </c>
      <c r="Y21" s="253">
        <v>0</v>
      </c>
      <c r="Z21" s="253">
        <v>0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4">
        <v>0</v>
      </c>
      <c r="AG21" s="255">
        <v>10</v>
      </c>
    </row>
    <row r="22" spans="1:33" s="40" customFormat="1" ht="11.25">
      <c r="A22" s="256"/>
      <c r="B22" s="257" t="s">
        <v>19</v>
      </c>
      <c r="C22" s="258">
        <v>4</v>
      </c>
      <c r="D22" s="220">
        <v>54</v>
      </c>
      <c r="E22" s="221">
        <v>40</v>
      </c>
      <c r="F22" s="220">
        <v>3</v>
      </c>
      <c r="G22" s="221">
        <v>36</v>
      </c>
      <c r="H22" s="220">
        <v>26</v>
      </c>
      <c r="I22" s="221">
        <v>2</v>
      </c>
      <c r="J22" s="220">
        <v>16</v>
      </c>
      <c r="K22" s="221">
        <v>0</v>
      </c>
      <c r="L22" s="220">
        <v>13</v>
      </c>
      <c r="M22" s="221">
        <v>10</v>
      </c>
      <c r="N22" s="220">
        <v>1</v>
      </c>
      <c r="O22" s="221">
        <v>1</v>
      </c>
      <c r="P22" s="220">
        <v>2</v>
      </c>
      <c r="Q22" s="221">
        <v>13</v>
      </c>
      <c r="R22" s="119"/>
      <c r="S22" s="120"/>
      <c r="T22" s="259"/>
      <c r="U22" s="119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259"/>
      <c r="AG22" s="100">
        <v>221</v>
      </c>
    </row>
    <row r="23" spans="1:33" s="40" customFormat="1" ht="11.25">
      <c r="A23" s="256"/>
      <c r="B23" s="247" t="s">
        <v>18</v>
      </c>
      <c r="C23" s="242">
        <v>0</v>
      </c>
      <c r="D23" s="243">
        <v>2</v>
      </c>
      <c r="E23" s="243">
        <v>1</v>
      </c>
      <c r="F23" s="243">
        <v>0</v>
      </c>
      <c r="G23" s="243">
        <v>0</v>
      </c>
      <c r="H23" s="243">
        <v>0</v>
      </c>
      <c r="I23" s="243">
        <v>1</v>
      </c>
      <c r="J23" s="243">
        <v>0</v>
      </c>
      <c r="K23" s="243">
        <v>0</v>
      </c>
      <c r="L23" s="243">
        <v>4</v>
      </c>
      <c r="M23" s="243">
        <v>0</v>
      </c>
      <c r="N23" s="243">
        <v>2</v>
      </c>
      <c r="O23" s="243">
        <v>3</v>
      </c>
      <c r="P23" s="243">
        <v>1</v>
      </c>
      <c r="Q23" s="244">
        <v>5</v>
      </c>
      <c r="R23" s="123"/>
      <c r="S23" s="106"/>
      <c r="T23" s="251"/>
      <c r="U23" s="123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251"/>
      <c r="AG23" s="105">
        <v>19</v>
      </c>
    </row>
    <row r="24" spans="1:33" s="40" customFormat="1" ht="12" thickBot="1">
      <c r="A24" s="256"/>
      <c r="B24" s="177" t="s">
        <v>20</v>
      </c>
      <c r="C24" s="230">
        <v>29</v>
      </c>
      <c r="D24" s="228">
        <v>53</v>
      </c>
      <c r="E24" s="228">
        <v>190</v>
      </c>
      <c r="F24" s="228">
        <v>15</v>
      </c>
      <c r="G24" s="228">
        <v>231</v>
      </c>
      <c r="H24" s="228">
        <v>156</v>
      </c>
      <c r="I24" s="228">
        <v>17</v>
      </c>
      <c r="J24" s="228">
        <v>85</v>
      </c>
      <c r="K24" s="228">
        <v>0</v>
      </c>
      <c r="L24" s="228">
        <v>78</v>
      </c>
      <c r="M24" s="228">
        <v>50</v>
      </c>
      <c r="N24" s="228">
        <v>36</v>
      </c>
      <c r="O24" s="228">
        <v>15</v>
      </c>
      <c r="P24" s="228">
        <v>42</v>
      </c>
      <c r="Q24" s="229">
        <v>159</v>
      </c>
      <c r="R24" s="126"/>
      <c r="S24" s="127"/>
      <c r="T24" s="171"/>
      <c r="U24" s="126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71"/>
      <c r="AG24" s="412">
        <v>1156</v>
      </c>
    </row>
    <row r="25" spans="1:33" s="40" customFormat="1" ht="12" thickBot="1">
      <c r="A25" s="256"/>
      <c r="B25" s="133" t="s">
        <v>50</v>
      </c>
      <c r="C25" s="261">
        <v>3522</v>
      </c>
      <c r="D25" s="261">
        <v>2633</v>
      </c>
      <c r="E25" s="261">
        <v>12033</v>
      </c>
      <c r="F25" s="261">
        <v>1133</v>
      </c>
      <c r="G25" s="261">
        <v>22563</v>
      </c>
      <c r="H25" s="261">
        <v>17082</v>
      </c>
      <c r="I25" s="261">
        <v>3405</v>
      </c>
      <c r="J25" s="261">
        <v>11097</v>
      </c>
      <c r="K25" s="261">
        <v>11</v>
      </c>
      <c r="L25" s="261">
        <v>5871</v>
      </c>
      <c r="M25" s="261">
        <v>2410</v>
      </c>
      <c r="N25" s="261">
        <v>3037</v>
      </c>
      <c r="O25" s="261">
        <v>3766</v>
      </c>
      <c r="P25" s="261">
        <v>5306</v>
      </c>
      <c r="Q25" s="262">
        <v>15606</v>
      </c>
      <c r="R25" s="263">
        <v>199</v>
      </c>
      <c r="S25" s="261">
        <v>11</v>
      </c>
      <c r="T25" s="264">
        <v>1523</v>
      </c>
      <c r="U25" s="265">
        <v>90</v>
      </c>
      <c r="V25" s="261">
        <v>1298</v>
      </c>
      <c r="W25" s="261">
        <v>166</v>
      </c>
      <c r="X25" s="261">
        <v>62</v>
      </c>
      <c r="Y25" s="261">
        <v>65</v>
      </c>
      <c r="Z25" s="261">
        <v>218</v>
      </c>
      <c r="AA25" s="261">
        <v>951</v>
      </c>
      <c r="AB25" s="261">
        <v>253</v>
      </c>
      <c r="AC25" s="261">
        <v>1459</v>
      </c>
      <c r="AD25" s="261">
        <v>536</v>
      </c>
      <c r="AE25" s="261">
        <v>201</v>
      </c>
      <c r="AF25" s="261">
        <v>181</v>
      </c>
      <c r="AG25" s="141">
        <v>116689</v>
      </c>
    </row>
    <row r="26" spans="1:33" s="40" customFormat="1" ht="11.25">
      <c r="A26" s="41"/>
      <c r="B26" s="128" t="s">
        <v>22</v>
      </c>
      <c r="C26" s="222">
        <v>46</v>
      </c>
      <c r="D26" s="220">
        <v>14</v>
      </c>
      <c r="E26" s="220">
        <v>227</v>
      </c>
      <c r="F26" s="220">
        <v>62</v>
      </c>
      <c r="G26" s="220">
        <v>43</v>
      </c>
      <c r="H26" s="220">
        <v>136</v>
      </c>
      <c r="I26" s="220">
        <v>6</v>
      </c>
      <c r="J26" s="220">
        <v>39</v>
      </c>
      <c r="K26" s="220">
        <v>0</v>
      </c>
      <c r="L26" s="220">
        <v>23</v>
      </c>
      <c r="M26" s="220">
        <v>52</v>
      </c>
      <c r="N26" s="220">
        <v>34</v>
      </c>
      <c r="O26" s="220">
        <v>16</v>
      </c>
      <c r="P26" s="220">
        <v>9</v>
      </c>
      <c r="Q26" s="223">
        <v>44</v>
      </c>
      <c r="R26" s="119"/>
      <c r="S26" s="120"/>
      <c r="T26" s="259"/>
      <c r="U26" s="119"/>
      <c r="V26" s="120"/>
      <c r="W26" s="120"/>
      <c r="X26" s="413"/>
      <c r="Y26" s="120"/>
      <c r="Z26" s="120"/>
      <c r="AA26" s="120"/>
      <c r="AB26" s="120"/>
      <c r="AC26" s="120"/>
      <c r="AD26" s="120"/>
      <c r="AE26" s="120"/>
      <c r="AF26" s="121"/>
      <c r="AG26" s="128">
        <v>751</v>
      </c>
    </row>
    <row r="27" spans="1:33" s="40" customFormat="1" ht="11.25">
      <c r="A27" s="41"/>
      <c r="B27" s="260" t="s">
        <v>25</v>
      </c>
      <c r="C27" s="242">
        <v>0</v>
      </c>
      <c r="D27" s="243">
        <v>2</v>
      </c>
      <c r="E27" s="243">
        <v>4</v>
      </c>
      <c r="F27" s="243">
        <v>13</v>
      </c>
      <c r="G27" s="243">
        <v>3</v>
      </c>
      <c r="H27" s="243">
        <v>9</v>
      </c>
      <c r="I27" s="243">
        <v>0</v>
      </c>
      <c r="J27" s="243">
        <v>3</v>
      </c>
      <c r="K27" s="243">
        <v>0</v>
      </c>
      <c r="L27" s="243">
        <v>0</v>
      </c>
      <c r="M27" s="243">
        <v>1</v>
      </c>
      <c r="N27" s="243">
        <v>2</v>
      </c>
      <c r="O27" s="243">
        <v>14</v>
      </c>
      <c r="P27" s="243">
        <v>5</v>
      </c>
      <c r="Q27" s="245">
        <v>8</v>
      </c>
      <c r="R27" s="123"/>
      <c r="S27" s="106"/>
      <c r="T27" s="251"/>
      <c r="U27" s="123"/>
      <c r="V27" s="106"/>
      <c r="W27" s="251"/>
      <c r="X27" s="106"/>
      <c r="Y27" s="106"/>
      <c r="Z27" s="106"/>
      <c r="AA27" s="106"/>
      <c r="AB27" s="106"/>
      <c r="AC27" s="106"/>
      <c r="AD27" s="106"/>
      <c r="AE27" s="106"/>
      <c r="AF27" s="124"/>
      <c r="AG27" s="128">
        <v>64</v>
      </c>
    </row>
    <row r="28" spans="1:33" s="40" customFormat="1" ht="11.25">
      <c r="A28" s="41"/>
      <c r="B28" s="260" t="s">
        <v>23</v>
      </c>
      <c r="C28" s="242">
        <v>134</v>
      </c>
      <c r="D28" s="243">
        <v>103</v>
      </c>
      <c r="E28" s="243">
        <v>931</v>
      </c>
      <c r="F28" s="243">
        <v>78</v>
      </c>
      <c r="G28" s="243">
        <v>286</v>
      </c>
      <c r="H28" s="243">
        <v>510</v>
      </c>
      <c r="I28" s="243">
        <v>43</v>
      </c>
      <c r="J28" s="243">
        <v>180</v>
      </c>
      <c r="K28" s="243">
        <v>0</v>
      </c>
      <c r="L28" s="243">
        <v>203</v>
      </c>
      <c r="M28" s="243">
        <v>211</v>
      </c>
      <c r="N28" s="243">
        <v>189</v>
      </c>
      <c r="O28" s="243">
        <v>241</v>
      </c>
      <c r="P28" s="243">
        <v>163</v>
      </c>
      <c r="Q28" s="245">
        <v>317</v>
      </c>
      <c r="R28" s="123"/>
      <c r="S28" s="106"/>
      <c r="T28" s="251"/>
      <c r="U28" s="123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24"/>
      <c r="AG28" s="234">
        <v>3589</v>
      </c>
    </row>
    <row r="29" spans="1:33" s="40" customFormat="1" ht="11.25">
      <c r="A29" s="41"/>
      <c r="B29" s="260" t="s">
        <v>24</v>
      </c>
      <c r="C29" s="242">
        <v>10</v>
      </c>
      <c r="D29" s="243">
        <v>19</v>
      </c>
      <c r="E29" s="243">
        <v>59</v>
      </c>
      <c r="F29" s="243">
        <v>6</v>
      </c>
      <c r="G29" s="243">
        <v>30</v>
      </c>
      <c r="H29" s="243">
        <v>42</v>
      </c>
      <c r="I29" s="243">
        <v>2</v>
      </c>
      <c r="J29" s="243">
        <v>26</v>
      </c>
      <c r="K29" s="243">
        <v>0</v>
      </c>
      <c r="L29" s="243">
        <v>10</v>
      </c>
      <c r="M29" s="243">
        <v>16</v>
      </c>
      <c r="N29" s="243">
        <v>4</v>
      </c>
      <c r="O29" s="243">
        <v>47</v>
      </c>
      <c r="P29" s="243">
        <v>26</v>
      </c>
      <c r="Q29" s="245">
        <v>8</v>
      </c>
      <c r="R29" s="123"/>
      <c r="S29" s="106"/>
      <c r="T29" s="251"/>
      <c r="U29" s="123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24"/>
      <c r="AG29" s="234">
        <v>305</v>
      </c>
    </row>
    <row r="30" spans="1:33" s="40" customFormat="1" ht="11.25">
      <c r="A30" s="41"/>
      <c r="B30" s="260" t="s">
        <v>28</v>
      </c>
      <c r="C30" s="242">
        <v>98</v>
      </c>
      <c r="D30" s="243">
        <v>44</v>
      </c>
      <c r="E30" s="243">
        <v>566</v>
      </c>
      <c r="F30" s="243">
        <v>42</v>
      </c>
      <c r="G30" s="243">
        <v>125</v>
      </c>
      <c r="H30" s="243">
        <v>276</v>
      </c>
      <c r="I30" s="243">
        <v>15</v>
      </c>
      <c r="J30" s="243">
        <v>227</v>
      </c>
      <c r="K30" s="243">
        <v>0</v>
      </c>
      <c r="L30" s="243">
        <v>145</v>
      </c>
      <c r="M30" s="243">
        <v>110</v>
      </c>
      <c r="N30" s="243">
        <v>42</v>
      </c>
      <c r="O30" s="243">
        <v>201</v>
      </c>
      <c r="P30" s="243">
        <v>58</v>
      </c>
      <c r="Q30" s="245">
        <v>109</v>
      </c>
      <c r="R30" s="123"/>
      <c r="S30" s="106"/>
      <c r="T30" s="124"/>
      <c r="U30" s="123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24"/>
      <c r="AG30" s="234">
        <v>2058</v>
      </c>
    </row>
    <row r="31" spans="1:33" s="40" customFormat="1" ht="11.25">
      <c r="A31" s="41"/>
      <c r="B31" s="260" t="s">
        <v>26</v>
      </c>
      <c r="C31" s="242">
        <v>27</v>
      </c>
      <c r="D31" s="243">
        <v>13</v>
      </c>
      <c r="E31" s="243">
        <v>111</v>
      </c>
      <c r="F31" s="243">
        <v>2</v>
      </c>
      <c r="G31" s="243">
        <v>9</v>
      </c>
      <c r="H31" s="243">
        <v>18</v>
      </c>
      <c r="I31" s="243">
        <v>2</v>
      </c>
      <c r="J31" s="243">
        <v>9</v>
      </c>
      <c r="K31" s="243">
        <v>0</v>
      </c>
      <c r="L31" s="243">
        <v>24</v>
      </c>
      <c r="M31" s="243">
        <v>8</v>
      </c>
      <c r="N31" s="243">
        <v>4</v>
      </c>
      <c r="O31" s="243">
        <v>42</v>
      </c>
      <c r="P31" s="243">
        <v>32</v>
      </c>
      <c r="Q31" s="245">
        <v>7</v>
      </c>
      <c r="R31" s="123"/>
      <c r="S31" s="106"/>
      <c r="T31" s="251"/>
      <c r="U31" s="123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24"/>
      <c r="AG31" s="234">
        <v>308</v>
      </c>
    </row>
    <row r="32" spans="1:33" s="40" customFormat="1" ht="11.25">
      <c r="A32" s="41"/>
      <c r="B32" s="260" t="s">
        <v>27</v>
      </c>
      <c r="C32" s="242">
        <v>70</v>
      </c>
      <c r="D32" s="243">
        <v>145</v>
      </c>
      <c r="E32" s="243">
        <v>294</v>
      </c>
      <c r="F32" s="243">
        <v>18</v>
      </c>
      <c r="G32" s="243">
        <v>61</v>
      </c>
      <c r="H32" s="243">
        <v>77</v>
      </c>
      <c r="I32" s="243">
        <v>10</v>
      </c>
      <c r="J32" s="243">
        <v>67</v>
      </c>
      <c r="K32" s="243">
        <v>0</v>
      </c>
      <c r="L32" s="243">
        <v>30</v>
      </c>
      <c r="M32" s="243">
        <v>49</v>
      </c>
      <c r="N32" s="243">
        <v>51</v>
      </c>
      <c r="O32" s="243">
        <v>180</v>
      </c>
      <c r="P32" s="243">
        <v>120</v>
      </c>
      <c r="Q32" s="245">
        <v>22</v>
      </c>
      <c r="R32" s="123"/>
      <c r="S32" s="106"/>
      <c r="T32" s="251"/>
      <c r="U32" s="123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24"/>
      <c r="AG32" s="234">
        <v>1194</v>
      </c>
    </row>
    <row r="33" spans="1:33" s="40" customFormat="1" ht="11.25">
      <c r="A33" s="41"/>
      <c r="B33" s="260" t="s">
        <v>43</v>
      </c>
      <c r="C33" s="242">
        <v>5</v>
      </c>
      <c r="D33" s="243">
        <v>2</v>
      </c>
      <c r="E33" s="243">
        <v>6</v>
      </c>
      <c r="F33" s="243">
        <v>0</v>
      </c>
      <c r="G33" s="243">
        <v>3</v>
      </c>
      <c r="H33" s="243">
        <v>3</v>
      </c>
      <c r="I33" s="243">
        <v>6</v>
      </c>
      <c r="J33" s="243">
        <v>52</v>
      </c>
      <c r="K33" s="243">
        <v>0</v>
      </c>
      <c r="L33" s="243">
        <v>7</v>
      </c>
      <c r="M33" s="243">
        <v>4</v>
      </c>
      <c r="N33" s="243">
        <v>2</v>
      </c>
      <c r="O33" s="243">
        <v>6</v>
      </c>
      <c r="P33" s="243">
        <v>1</v>
      </c>
      <c r="Q33" s="245">
        <v>22</v>
      </c>
      <c r="R33" s="123"/>
      <c r="S33" s="106"/>
      <c r="T33" s="251"/>
      <c r="U33" s="123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24"/>
      <c r="AG33" s="234">
        <v>119</v>
      </c>
    </row>
    <row r="34" spans="1:33" s="40" customFormat="1" ht="11.25">
      <c r="A34" s="41"/>
      <c r="B34" s="260" t="s">
        <v>29</v>
      </c>
      <c r="C34" s="242">
        <v>358</v>
      </c>
      <c r="D34" s="243">
        <v>362</v>
      </c>
      <c r="E34" s="243">
        <v>1870</v>
      </c>
      <c r="F34" s="243">
        <v>122</v>
      </c>
      <c r="G34" s="243">
        <v>546</v>
      </c>
      <c r="H34" s="243">
        <v>855</v>
      </c>
      <c r="I34" s="243">
        <v>74</v>
      </c>
      <c r="J34" s="243">
        <v>481</v>
      </c>
      <c r="K34" s="243">
        <v>0</v>
      </c>
      <c r="L34" s="243">
        <v>294</v>
      </c>
      <c r="M34" s="243">
        <v>159</v>
      </c>
      <c r="N34" s="243">
        <v>222</v>
      </c>
      <c r="O34" s="243">
        <v>310</v>
      </c>
      <c r="P34" s="243">
        <v>286</v>
      </c>
      <c r="Q34" s="245">
        <v>337</v>
      </c>
      <c r="R34" s="123"/>
      <c r="S34" s="106"/>
      <c r="T34" s="124"/>
      <c r="U34" s="123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24"/>
      <c r="AG34" s="234">
        <v>6276</v>
      </c>
    </row>
    <row r="35" spans="1:33" s="40" customFormat="1" ht="11.25">
      <c r="A35" s="41"/>
      <c r="B35" s="260" t="s">
        <v>30</v>
      </c>
      <c r="C35" s="242">
        <v>163</v>
      </c>
      <c r="D35" s="243">
        <v>29</v>
      </c>
      <c r="E35" s="243">
        <v>457</v>
      </c>
      <c r="F35" s="243">
        <v>87</v>
      </c>
      <c r="G35" s="243">
        <v>285</v>
      </c>
      <c r="H35" s="243">
        <v>1125</v>
      </c>
      <c r="I35" s="243">
        <v>21</v>
      </c>
      <c r="J35" s="243">
        <v>448</v>
      </c>
      <c r="K35" s="243">
        <v>0</v>
      </c>
      <c r="L35" s="243">
        <v>72</v>
      </c>
      <c r="M35" s="243">
        <v>38</v>
      </c>
      <c r="N35" s="243">
        <v>119</v>
      </c>
      <c r="O35" s="243">
        <v>33</v>
      </c>
      <c r="P35" s="243">
        <v>42</v>
      </c>
      <c r="Q35" s="245">
        <v>86</v>
      </c>
      <c r="R35" s="174"/>
      <c r="S35" s="96"/>
      <c r="T35" s="266"/>
      <c r="U35" s="123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24"/>
      <c r="AG35" s="234">
        <v>3005</v>
      </c>
    </row>
    <row r="36" spans="1:33" s="40" customFormat="1" ht="11.25">
      <c r="A36" s="41"/>
      <c r="B36" s="260" t="s">
        <v>31</v>
      </c>
      <c r="C36" s="238">
        <v>30</v>
      </c>
      <c r="D36" s="236">
        <v>19</v>
      </c>
      <c r="E36" s="236">
        <v>125</v>
      </c>
      <c r="F36" s="236">
        <v>6</v>
      </c>
      <c r="G36" s="236">
        <v>63</v>
      </c>
      <c r="H36" s="236">
        <v>62</v>
      </c>
      <c r="I36" s="236">
        <v>1</v>
      </c>
      <c r="J36" s="236">
        <v>56</v>
      </c>
      <c r="K36" s="236">
        <v>0</v>
      </c>
      <c r="L36" s="236">
        <v>25</v>
      </c>
      <c r="M36" s="236">
        <v>59</v>
      </c>
      <c r="N36" s="236">
        <v>30</v>
      </c>
      <c r="O36" s="236">
        <v>24</v>
      </c>
      <c r="P36" s="236">
        <v>17</v>
      </c>
      <c r="Q36" s="239">
        <v>29</v>
      </c>
      <c r="R36" s="123"/>
      <c r="S36" s="106"/>
      <c r="T36" s="251"/>
      <c r="U36" s="123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24"/>
      <c r="AG36" s="234">
        <v>546</v>
      </c>
    </row>
    <row r="37" spans="1:33" s="40" customFormat="1" ht="12" thickBot="1">
      <c r="A37" s="41"/>
      <c r="B37" s="267" t="s">
        <v>32</v>
      </c>
      <c r="C37" s="268">
        <v>50</v>
      </c>
      <c r="D37" s="269">
        <v>11</v>
      </c>
      <c r="E37" s="269">
        <v>191</v>
      </c>
      <c r="F37" s="269">
        <v>24</v>
      </c>
      <c r="G37" s="269">
        <v>59</v>
      </c>
      <c r="H37" s="269">
        <v>80</v>
      </c>
      <c r="I37" s="269">
        <v>2</v>
      </c>
      <c r="J37" s="269">
        <v>58</v>
      </c>
      <c r="K37" s="269">
        <v>3</v>
      </c>
      <c r="L37" s="269">
        <v>29</v>
      </c>
      <c r="M37" s="269">
        <v>44</v>
      </c>
      <c r="N37" s="269">
        <v>30</v>
      </c>
      <c r="O37" s="269">
        <v>52</v>
      </c>
      <c r="P37" s="269">
        <v>17</v>
      </c>
      <c r="Q37" s="270">
        <v>32</v>
      </c>
      <c r="R37" s="123"/>
      <c r="S37" s="106"/>
      <c r="T37" s="251"/>
      <c r="U37" s="126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06"/>
      <c r="AG37" s="128">
        <v>682</v>
      </c>
    </row>
    <row r="38" spans="1:33" s="63" customFormat="1" ht="12" thickBot="1">
      <c r="A38" s="271"/>
      <c r="B38" s="133" t="s">
        <v>51</v>
      </c>
      <c r="C38" s="263">
        <v>991</v>
      </c>
      <c r="D38" s="261">
        <v>763</v>
      </c>
      <c r="E38" s="261">
        <v>4841</v>
      </c>
      <c r="F38" s="261">
        <v>460</v>
      </c>
      <c r="G38" s="261">
        <v>1513</v>
      </c>
      <c r="H38" s="261">
        <v>3193</v>
      </c>
      <c r="I38" s="261">
        <v>182</v>
      </c>
      <c r="J38" s="261">
        <v>1646</v>
      </c>
      <c r="K38" s="261">
        <v>3</v>
      </c>
      <c r="L38" s="261">
        <v>862</v>
      </c>
      <c r="M38" s="261">
        <v>751</v>
      </c>
      <c r="N38" s="261">
        <v>729</v>
      </c>
      <c r="O38" s="262">
        <v>1166</v>
      </c>
      <c r="P38" s="261">
        <v>776</v>
      </c>
      <c r="Q38" s="262">
        <v>1021</v>
      </c>
      <c r="R38" s="119"/>
      <c r="S38" s="120"/>
      <c r="T38" s="121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1"/>
      <c r="AG38" s="141">
        <v>18897</v>
      </c>
    </row>
    <row r="39" spans="1:33" ht="13.5" thickBot="1">
      <c r="A39" s="57"/>
      <c r="B39" s="272" t="s">
        <v>33</v>
      </c>
      <c r="C39" s="273">
        <v>4513</v>
      </c>
      <c r="D39" s="212">
        <v>3396</v>
      </c>
      <c r="E39" s="212">
        <v>16874</v>
      </c>
      <c r="F39" s="212">
        <v>1593</v>
      </c>
      <c r="G39" s="212">
        <v>24076</v>
      </c>
      <c r="H39" s="212">
        <v>20275</v>
      </c>
      <c r="I39" s="212">
        <v>3587</v>
      </c>
      <c r="J39" s="212">
        <v>12743</v>
      </c>
      <c r="K39" s="212">
        <v>14</v>
      </c>
      <c r="L39" s="212">
        <v>6733</v>
      </c>
      <c r="M39" s="212">
        <v>3161</v>
      </c>
      <c r="N39" s="212">
        <v>3766</v>
      </c>
      <c r="O39" s="212">
        <v>4932</v>
      </c>
      <c r="P39" s="212">
        <v>6082</v>
      </c>
      <c r="Q39" s="191">
        <v>16627</v>
      </c>
      <c r="R39" s="273">
        <v>199</v>
      </c>
      <c r="S39" s="212">
        <v>11</v>
      </c>
      <c r="T39" s="133">
        <v>1523</v>
      </c>
      <c r="U39" s="274">
        <v>90</v>
      </c>
      <c r="V39" s="212">
        <v>1298</v>
      </c>
      <c r="W39" s="212">
        <v>166</v>
      </c>
      <c r="X39" s="212">
        <v>62</v>
      </c>
      <c r="Y39" s="212">
        <v>65</v>
      </c>
      <c r="Z39" s="212">
        <v>218</v>
      </c>
      <c r="AA39" s="212">
        <v>951</v>
      </c>
      <c r="AB39" s="212">
        <v>253</v>
      </c>
      <c r="AC39" s="212">
        <v>1459</v>
      </c>
      <c r="AD39" s="212">
        <v>536</v>
      </c>
      <c r="AE39" s="212">
        <v>201</v>
      </c>
      <c r="AF39" s="212">
        <v>181</v>
      </c>
      <c r="AG39" s="117">
        <v>135586</v>
      </c>
    </row>
    <row r="40" ht="12.75">
      <c r="A40" s="66"/>
    </row>
    <row r="41" ht="12.75">
      <c r="B41" s="66"/>
    </row>
  </sheetData>
  <sheetProtection/>
  <mergeCells count="2">
    <mergeCell ref="A6:A17"/>
    <mergeCell ref="C2:S2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4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7109375" style="64" customWidth="1"/>
    <col min="2" max="2" width="6.57421875" style="65" customWidth="1"/>
    <col min="3" max="33" width="5.140625" style="64" customWidth="1"/>
    <col min="34" max="34" width="6.28125" style="64" customWidth="1"/>
    <col min="35" max="16384" width="9.140625" style="64" customWidth="1"/>
  </cols>
  <sheetData>
    <row r="1" spans="1:54" ht="16.5" thickBot="1">
      <c r="A1" s="214" t="s">
        <v>69</v>
      </c>
      <c r="B1" s="214"/>
      <c r="C1" s="73"/>
      <c r="D1" s="73"/>
      <c r="E1" s="73"/>
      <c r="F1" s="73"/>
      <c r="G1" s="73"/>
      <c r="H1" s="73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1:34" s="14" customFormat="1" ht="30" customHeight="1" thickBot="1">
      <c r="A2" s="143"/>
      <c r="B2" s="144"/>
      <c r="C2" s="488" t="s">
        <v>42</v>
      </c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145"/>
    </row>
    <row r="3" spans="1:34" s="20" customFormat="1" ht="12" thickBot="1">
      <c r="A3" s="21"/>
      <c r="B3" s="216"/>
      <c r="C3" s="148" t="s">
        <v>3</v>
      </c>
      <c r="D3" s="148" t="s">
        <v>4</v>
      </c>
      <c r="E3" s="148" t="s">
        <v>5</v>
      </c>
      <c r="F3" s="148" t="s">
        <v>6</v>
      </c>
      <c r="G3" s="148" t="s">
        <v>7</v>
      </c>
      <c r="H3" s="148" t="s">
        <v>8</v>
      </c>
      <c r="I3" s="148" t="s">
        <v>46</v>
      </c>
      <c r="J3" s="148" t="s">
        <v>10</v>
      </c>
      <c r="K3" s="148" t="s">
        <v>11</v>
      </c>
      <c r="L3" s="148" t="s">
        <v>12</v>
      </c>
      <c r="M3" s="148" t="s">
        <v>13</v>
      </c>
      <c r="N3" s="148" t="s">
        <v>14</v>
      </c>
      <c r="O3" s="148" t="s">
        <v>37</v>
      </c>
      <c r="P3" s="148" t="s">
        <v>16</v>
      </c>
      <c r="Q3" s="217" t="s">
        <v>17</v>
      </c>
      <c r="R3" s="218" t="s">
        <v>19</v>
      </c>
      <c r="S3" s="148" t="s">
        <v>18</v>
      </c>
      <c r="T3" s="149" t="s">
        <v>20</v>
      </c>
      <c r="U3" s="150" t="s">
        <v>22</v>
      </c>
      <c r="V3" s="150" t="s">
        <v>25</v>
      </c>
      <c r="W3" s="148" t="s">
        <v>23</v>
      </c>
      <c r="X3" s="148" t="s">
        <v>24</v>
      </c>
      <c r="Y3" s="148" t="s">
        <v>28</v>
      </c>
      <c r="Z3" s="148" t="s">
        <v>26</v>
      </c>
      <c r="AA3" s="148" t="s">
        <v>27</v>
      </c>
      <c r="AB3" s="148" t="s">
        <v>43</v>
      </c>
      <c r="AC3" s="148" t="s">
        <v>29</v>
      </c>
      <c r="AD3" s="148" t="s">
        <v>30</v>
      </c>
      <c r="AE3" s="148" t="s">
        <v>31</v>
      </c>
      <c r="AF3" s="217" t="s">
        <v>32</v>
      </c>
      <c r="AG3" s="149" t="s">
        <v>52</v>
      </c>
      <c r="AH3" s="152" t="s">
        <v>33</v>
      </c>
    </row>
    <row r="4" spans="1:34" s="20" customFormat="1" ht="11.25">
      <c r="A4" s="21"/>
      <c r="B4" s="219" t="s">
        <v>44</v>
      </c>
      <c r="C4" s="119"/>
      <c r="D4" s="220">
        <v>54</v>
      </c>
      <c r="E4" s="220">
        <v>144</v>
      </c>
      <c r="F4" s="220">
        <v>28</v>
      </c>
      <c r="G4" s="220">
        <v>624</v>
      </c>
      <c r="H4" s="220">
        <v>179</v>
      </c>
      <c r="I4" s="220">
        <v>77</v>
      </c>
      <c r="J4" s="220">
        <v>228</v>
      </c>
      <c r="K4" s="220">
        <v>0</v>
      </c>
      <c r="L4" s="220">
        <v>185</v>
      </c>
      <c r="M4" s="220">
        <v>52</v>
      </c>
      <c r="N4" s="220">
        <v>54</v>
      </c>
      <c r="O4" s="220">
        <v>77</v>
      </c>
      <c r="P4" s="220">
        <v>66</v>
      </c>
      <c r="Q4" s="221">
        <v>177</v>
      </c>
      <c r="R4" s="222">
        <v>3</v>
      </c>
      <c r="S4" s="220">
        <v>0</v>
      </c>
      <c r="T4" s="223">
        <v>17</v>
      </c>
      <c r="U4" s="224">
        <v>6</v>
      </c>
      <c r="V4" s="224">
        <v>0</v>
      </c>
      <c r="W4" s="220">
        <v>31</v>
      </c>
      <c r="X4" s="220">
        <v>3</v>
      </c>
      <c r="Y4" s="220">
        <v>17</v>
      </c>
      <c r="Z4" s="220">
        <v>2</v>
      </c>
      <c r="AA4" s="220">
        <v>4</v>
      </c>
      <c r="AB4" s="220">
        <v>4</v>
      </c>
      <c r="AC4" s="220">
        <v>49</v>
      </c>
      <c r="AD4" s="220">
        <v>16</v>
      </c>
      <c r="AE4" s="220">
        <v>6</v>
      </c>
      <c r="AF4" s="221">
        <v>0</v>
      </c>
      <c r="AG4" s="221">
        <v>2</v>
      </c>
      <c r="AH4" s="87">
        <f>SUM(D4:AG4)</f>
        <v>2105</v>
      </c>
    </row>
    <row r="5" spans="1:34" s="20" customFormat="1" ht="12" thickBot="1">
      <c r="A5" s="225"/>
      <c r="B5" s="226" t="s">
        <v>49</v>
      </c>
      <c r="C5" s="227"/>
      <c r="D5" s="228">
        <v>69</v>
      </c>
      <c r="E5" s="228">
        <v>164</v>
      </c>
      <c r="F5" s="228">
        <v>37</v>
      </c>
      <c r="G5" s="228">
        <v>701</v>
      </c>
      <c r="H5" s="228">
        <v>561</v>
      </c>
      <c r="I5" s="228">
        <v>45</v>
      </c>
      <c r="J5" s="228">
        <v>192</v>
      </c>
      <c r="K5" s="228">
        <v>0</v>
      </c>
      <c r="L5" s="228">
        <v>150</v>
      </c>
      <c r="M5" s="228">
        <v>85</v>
      </c>
      <c r="N5" s="228">
        <v>144</v>
      </c>
      <c r="O5" s="228">
        <v>142</v>
      </c>
      <c r="P5" s="228">
        <v>110</v>
      </c>
      <c r="Q5" s="229">
        <v>131</v>
      </c>
      <c r="R5" s="230">
        <v>4</v>
      </c>
      <c r="S5" s="228">
        <v>0</v>
      </c>
      <c r="T5" s="231">
        <v>23</v>
      </c>
      <c r="U5" s="232">
        <v>10</v>
      </c>
      <c r="V5" s="232">
        <v>3</v>
      </c>
      <c r="W5" s="228">
        <v>34</v>
      </c>
      <c r="X5" s="228">
        <v>2</v>
      </c>
      <c r="Y5" s="228">
        <v>22</v>
      </c>
      <c r="Z5" s="228">
        <v>0</v>
      </c>
      <c r="AA5" s="228">
        <v>5</v>
      </c>
      <c r="AB5" s="228">
        <v>8</v>
      </c>
      <c r="AC5" s="228">
        <v>55</v>
      </c>
      <c r="AD5" s="228">
        <v>7</v>
      </c>
      <c r="AE5" s="228">
        <v>12</v>
      </c>
      <c r="AF5" s="229">
        <v>5</v>
      </c>
      <c r="AG5" s="229">
        <v>7</v>
      </c>
      <c r="AH5" s="233">
        <f>SUM(D5:AG5)</f>
        <v>2728</v>
      </c>
    </row>
    <row r="6" spans="1:34" s="40" customFormat="1" ht="11.25">
      <c r="A6" s="490" t="s">
        <v>36</v>
      </c>
      <c r="B6" s="128" t="s">
        <v>3</v>
      </c>
      <c r="C6" s="119"/>
      <c r="D6" s="220">
        <v>123</v>
      </c>
      <c r="E6" s="220">
        <v>308</v>
      </c>
      <c r="F6" s="220">
        <v>65</v>
      </c>
      <c r="G6" s="220">
        <v>1325</v>
      </c>
      <c r="H6" s="220">
        <v>740</v>
      </c>
      <c r="I6" s="220">
        <v>122</v>
      </c>
      <c r="J6" s="220">
        <v>420</v>
      </c>
      <c r="K6" s="220">
        <v>0</v>
      </c>
      <c r="L6" s="220">
        <v>335</v>
      </c>
      <c r="M6" s="220">
        <v>137</v>
      </c>
      <c r="N6" s="220">
        <v>198</v>
      </c>
      <c r="O6" s="220">
        <v>219</v>
      </c>
      <c r="P6" s="84">
        <v>176</v>
      </c>
      <c r="Q6" s="163">
        <v>308</v>
      </c>
      <c r="R6" s="86">
        <v>7</v>
      </c>
      <c r="S6" s="84">
        <v>0</v>
      </c>
      <c r="T6" s="85">
        <v>40</v>
      </c>
      <c r="U6" s="206">
        <v>16</v>
      </c>
      <c r="V6" s="206">
        <v>3</v>
      </c>
      <c r="W6" s="97">
        <v>65</v>
      </c>
      <c r="X6" s="97">
        <v>5</v>
      </c>
      <c r="Y6" s="97">
        <v>39</v>
      </c>
      <c r="Z6" s="97">
        <v>2</v>
      </c>
      <c r="AA6" s="97">
        <v>9</v>
      </c>
      <c r="AB6" s="97">
        <v>12</v>
      </c>
      <c r="AC6" s="97">
        <v>104</v>
      </c>
      <c r="AD6" s="97">
        <v>23</v>
      </c>
      <c r="AE6" s="97">
        <v>18</v>
      </c>
      <c r="AF6" s="122">
        <v>5</v>
      </c>
      <c r="AG6" s="122">
        <v>9</v>
      </c>
      <c r="AH6" s="105">
        <f>SUM(C6:AG6)</f>
        <v>4833</v>
      </c>
    </row>
    <row r="7" spans="1:34" s="40" customFormat="1" ht="11.25">
      <c r="A7" s="485"/>
      <c r="B7" s="234" t="s">
        <v>4</v>
      </c>
      <c r="C7" s="235">
        <v>58</v>
      </c>
      <c r="D7" s="106"/>
      <c r="E7" s="236">
        <v>326</v>
      </c>
      <c r="F7" s="236">
        <v>16</v>
      </c>
      <c r="G7" s="236">
        <v>296</v>
      </c>
      <c r="H7" s="236">
        <v>285</v>
      </c>
      <c r="I7" s="236">
        <v>34</v>
      </c>
      <c r="J7" s="236">
        <v>95</v>
      </c>
      <c r="K7" s="236">
        <v>0</v>
      </c>
      <c r="L7" s="236">
        <v>117</v>
      </c>
      <c r="M7" s="236">
        <v>56</v>
      </c>
      <c r="N7" s="236">
        <v>12</v>
      </c>
      <c r="O7" s="236">
        <v>16</v>
      </c>
      <c r="P7" s="236">
        <v>29</v>
      </c>
      <c r="Q7" s="237">
        <v>326</v>
      </c>
      <c r="R7" s="238">
        <v>11</v>
      </c>
      <c r="S7" s="236">
        <v>0</v>
      </c>
      <c r="T7" s="239">
        <v>30</v>
      </c>
      <c r="U7" s="240">
        <v>0</v>
      </c>
      <c r="V7" s="40">
        <v>3</v>
      </c>
      <c r="W7" s="236">
        <v>20</v>
      </c>
      <c r="X7" s="236">
        <v>1</v>
      </c>
      <c r="Y7" s="236">
        <v>14</v>
      </c>
      <c r="Z7" s="236">
        <v>1</v>
      </c>
      <c r="AA7" s="236">
        <v>4</v>
      </c>
      <c r="AB7" s="236">
        <v>4</v>
      </c>
      <c r="AC7" s="236">
        <v>25</v>
      </c>
      <c r="AD7" s="236">
        <v>0</v>
      </c>
      <c r="AE7" s="236">
        <v>1</v>
      </c>
      <c r="AF7" s="237">
        <v>5</v>
      </c>
      <c r="AG7" s="237">
        <v>8</v>
      </c>
      <c r="AH7" s="241">
        <f aca="true" t="shared" si="0" ref="AH7:AH24">SUM(C7:AG7)</f>
        <v>1793</v>
      </c>
    </row>
    <row r="8" spans="1:34" s="40" customFormat="1" ht="11.25">
      <c r="A8" s="485"/>
      <c r="B8" s="234" t="s">
        <v>5</v>
      </c>
      <c r="C8" s="242">
        <v>319</v>
      </c>
      <c r="D8" s="243">
        <v>477</v>
      </c>
      <c r="E8" s="106"/>
      <c r="F8" s="243">
        <v>175</v>
      </c>
      <c r="G8" s="243">
        <v>4710</v>
      </c>
      <c r="H8" s="243">
        <v>4306</v>
      </c>
      <c r="I8" s="243">
        <v>861</v>
      </c>
      <c r="J8" s="243">
        <v>1796</v>
      </c>
      <c r="K8" s="243">
        <v>5</v>
      </c>
      <c r="L8" s="243">
        <v>905</v>
      </c>
      <c r="M8" s="243">
        <v>429</v>
      </c>
      <c r="N8" s="243">
        <v>345</v>
      </c>
      <c r="O8" s="243">
        <v>1028</v>
      </c>
      <c r="P8" s="243">
        <v>1762</v>
      </c>
      <c r="Q8" s="244">
        <v>3087</v>
      </c>
      <c r="R8" s="242">
        <v>70</v>
      </c>
      <c r="S8" s="243">
        <v>12</v>
      </c>
      <c r="T8" s="245">
        <v>529</v>
      </c>
      <c r="U8" s="246">
        <v>39</v>
      </c>
      <c r="V8" s="240">
        <v>18</v>
      </c>
      <c r="W8" s="243">
        <v>310</v>
      </c>
      <c r="X8" s="243">
        <v>49</v>
      </c>
      <c r="Y8" s="243">
        <v>259</v>
      </c>
      <c r="Z8" s="243">
        <v>36</v>
      </c>
      <c r="AA8" s="243">
        <v>78</v>
      </c>
      <c r="AB8" s="243">
        <v>46</v>
      </c>
      <c r="AC8" s="243">
        <v>566</v>
      </c>
      <c r="AD8" s="243">
        <v>41</v>
      </c>
      <c r="AE8" s="243">
        <v>45</v>
      </c>
      <c r="AF8" s="244">
        <v>28</v>
      </c>
      <c r="AG8" s="244">
        <v>96</v>
      </c>
      <c r="AH8" s="241">
        <f t="shared" si="0"/>
        <v>22427</v>
      </c>
    </row>
    <row r="9" spans="1:34" s="40" customFormat="1" ht="11.25">
      <c r="A9" s="485"/>
      <c r="B9" s="234" t="s">
        <v>6</v>
      </c>
      <c r="C9" s="242">
        <v>151</v>
      </c>
      <c r="D9" s="243">
        <v>43</v>
      </c>
      <c r="E9" s="243">
        <v>380</v>
      </c>
      <c r="F9" s="106"/>
      <c r="G9" s="243">
        <v>413</v>
      </c>
      <c r="H9" s="243">
        <v>427</v>
      </c>
      <c r="I9" s="243">
        <v>24</v>
      </c>
      <c r="J9" s="243">
        <v>245</v>
      </c>
      <c r="K9" s="243">
        <v>0</v>
      </c>
      <c r="L9" s="243">
        <v>110</v>
      </c>
      <c r="M9" s="243">
        <v>79</v>
      </c>
      <c r="N9" s="243">
        <v>93</v>
      </c>
      <c r="O9" s="243">
        <v>114</v>
      </c>
      <c r="P9" s="243">
        <v>88</v>
      </c>
      <c r="Q9" s="244">
        <v>114</v>
      </c>
      <c r="R9" s="242">
        <v>5</v>
      </c>
      <c r="S9" s="243">
        <v>0</v>
      </c>
      <c r="T9" s="245">
        <v>24</v>
      </c>
      <c r="U9" s="246">
        <v>3</v>
      </c>
      <c r="V9" s="246">
        <v>3</v>
      </c>
      <c r="W9" s="243">
        <v>90</v>
      </c>
      <c r="X9" s="243">
        <v>5</v>
      </c>
      <c r="Y9" s="243">
        <v>25</v>
      </c>
      <c r="Z9" s="243">
        <v>0</v>
      </c>
      <c r="AA9" s="243">
        <v>5</v>
      </c>
      <c r="AB9" s="243">
        <v>0</v>
      </c>
      <c r="AC9" s="243">
        <v>26</v>
      </c>
      <c r="AD9" s="243">
        <v>14</v>
      </c>
      <c r="AE9" s="243">
        <v>6</v>
      </c>
      <c r="AF9" s="244">
        <v>0</v>
      </c>
      <c r="AG9" s="244">
        <v>4</v>
      </c>
      <c r="AH9" s="241">
        <f t="shared" si="0"/>
        <v>2491</v>
      </c>
    </row>
    <row r="10" spans="1:34" s="40" customFormat="1" ht="11.25">
      <c r="A10" s="485"/>
      <c r="B10" s="234" t="s">
        <v>7</v>
      </c>
      <c r="C10" s="242">
        <v>1151</v>
      </c>
      <c r="D10" s="243">
        <v>599</v>
      </c>
      <c r="E10" s="243">
        <v>2509</v>
      </c>
      <c r="F10" s="243">
        <v>173</v>
      </c>
      <c r="G10" s="106"/>
      <c r="H10" s="243">
        <v>3362</v>
      </c>
      <c r="I10" s="243">
        <v>545</v>
      </c>
      <c r="J10" s="243">
        <v>4631</v>
      </c>
      <c r="K10" s="243">
        <v>0</v>
      </c>
      <c r="L10" s="243">
        <v>1198</v>
      </c>
      <c r="M10" s="243">
        <v>331</v>
      </c>
      <c r="N10" s="243">
        <v>1130</v>
      </c>
      <c r="O10" s="243">
        <v>547</v>
      </c>
      <c r="P10" s="243">
        <v>769</v>
      </c>
      <c r="Q10" s="244">
        <v>2844</v>
      </c>
      <c r="R10" s="242">
        <v>19</v>
      </c>
      <c r="S10" s="243">
        <v>0</v>
      </c>
      <c r="T10" s="245">
        <v>231</v>
      </c>
      <c r="U10" s="246">
        <v>27</v>
      </c>
      <c r="V10" s="246">
        <v>10</v>
      </c>
      <c r="W10" s="243">
        <v>222</v>
      </c>
      <c r="X10" s="243">
        <v>14</v>
      </c>
      <c r="Y10" s="243">
        <v>87</v>
      </c>
      <c r="Z10" s="243">
        <v>5</v>
      </c>
      <c r="AA10" s="243">
        <v>19</v>
      </c>
      <c r="AB10" s="243">
        <v>17</v>
      </c>
      <c r="AC10" s="243">
        <v>246</v>
      </c>
      <c r="AD10" s="243">
        <v>76</v>
      </c>
      <c r="AE10" s="243">
        <v>31</v>
      </c>
      <c r="AF10" s="244">
        <v>25</v>
      </c>
      <c r="AG10" s="244">
        <v>1</v>
      </c>
      <c r="AH10" s="241">
        <f t="shared" si="0"/>
        <v>20819</v>
      </c>
    </row>
    <row r="11" spans="1:34" s="40" customFormat="1" ht="11.25">
      <c r="A11" s="485"/>
      <c r="B11" s="234" t="s">
        <v>8</v>
      </c>
      <c r="C11" s="242">
        <v>364</v>
      </c>
      <c r="D11" s="243">
        <v>603</v>
      </c>
      <c r="E11" s="243">
        <v>2863</v>
      </c>
      <c r="F11" s="243">
        <v>211</v>
      </c>
      <c r="G11" s="243">
        <v>5167</v>
      </c>
      <c r="H11" s="106"/>
      <c r="I11" s="243">
        <v>1071</v>
      </c>
      <c r="J11" s="243">
        <v>1574</v>
      </c>
      <c r="K11" s="243">
        <v>5</v>
      </c>
      <c r="L11" s="243">
        <v>850</v>
      </c>
      <c r="M11" s="243">
        <v>403</v>
      </c>
      <c r="N11" s="243">
        <v>279</v>
      </c>
      <c r="O11" s="243">
        <v>772</v>
      </c>
      <c r="P11" s="243">
        <v>1179</v>
      </c>
      <c r="Q11" s="244">
        <v>4564</v>
      </c>
      <c r="R11" s="242">
        <v>33</v>
      </c>
      <c r="S11" s="243">
        <v>0</v>
      </c>
      <c r="T11" s="245">
        <v>273</v>
      </c>
      <c r="U11" s="246">
        <v>17</v>
      </c>
      <c r="V11" s="246">
        <v>12</v>
      </c>
      <c r="W11" s="243">
        <v>264</v>
      </c>
      <c r="X11" s="243">
        <v>42</v>
      </c>
      <c r="Y11" s="243">
        <v>233</v>
      </c>
      <c r="Z11" s="243">
        <v>14</v>
      </c>
      <c r="AA11" s="243">
        <v>38</v>
      </c>
      <c r="AB11" s="243">
        <v>65</v>
      </c>
      <c r="AC11" s="243">
        <v>378</v>
      </c>
      <c r="AD11" s="243">
        <v>172</v>
      </c>
      <c r="AE11" s="243">
        <v>48</v>
      </c>
      <c r="AF11" s="244">
        <v>30</v>
      </c>
      <c r="AG11" s="244">
        <v>37</v>
      </c>
      <c r="AH11" s="241">
        <f t="shared" si="0"/>
        <v>21561</v>
      </c>
    </row>
    <row r="12" spans="1:34" s="40" customFormat="1" ht="11.25">
      <c r="A12" s="485"/>
      <c r="B12" s="234" t="s">
        <v>46</v>
      </c>
      <c r="C12" s="242">
        <v>35</v>
      </c>
      <c r="D12" s="243">
        <v>27</v>
      </c>
      <c r="E12" s="243">
        <v>259</v>
      </c>
      <c r="F12" s="243">
        <v>16</v>
      </c>
      <c r="G12" s="243">
        <v>271</v>
      </c>
      <c r="H12" s="243">
        <v>482</v>
      </c>
      <c r="I12" s="106"/>
      <c r="J12" s="243">
        <v>87</v>
      </c>
      <c r="K12" s="243">
        <v>0</v>
      </c>
      <c r="L12" s="243">
        <v>81</v>
      </c>
      <c r="M12" s="243">
        <v>49</v>
      </c>
      <c r="N12" s="243">
        <v>15</v>
      </c>
      <c r="O12" s="243">
        <v>64</v>
      </c>
      <c r="P12" s="243">
        <v>60</v>
      </c>
      <c r="Q12" s="244">
        <v>52</v>
      </c>
      <c r="R12" s="242">
        <v>0</v>
      </c>
      <c r="S12" s="243">
        <v>1</v>
      </c>
      <c r="T12" s="245">
        <v>9</v>
      </c>
      <c r="U12" s="246">
        <v>6</v>
      </c>
      <c r="V12" s="246">
        <v>1</v>
      </c>
      <c r="W12" s="243">
        <v>28</v>
      </c>
      <c r="X12" s="243">
        <v>0</v>
      </c>
      <c r="Y12" s="243">
        <v>3</v>
      </c>
      <c r="Z12" s="243">
        <v>0</v>
      </c>
      <c r="AA12" s="243">
        <v>0</v>
      </c>
      <c r="AB12" s="243">
        <v>19</v>
      </c>
      <c r="AC12" s="243">
        <v>6</v>
      </c>
      <c r="AD12" s="243">
        <v>1</v>
      </c>
      <c r="AE12" s="243">
        <v>0</v>
      </c>
      <c r="AF12" s="244">
        <v>0</v>
      </c>
      <c r="AG12" s="244">
        <v>0</v>
      </c>
      <c r="AH12" s="241">
        <f t="shared" si="0"/>
        <v>1572</v>
      </c>
    </row>
    <row r="13" spans="1:34" s="40" customFormat="1" ht="11.25">
      <c r="A13" s="485"/>
      <c r="B13" s="234" t="s">
        <v>10</v>
      </c>
      <c r="C13" s="242">
        <v>598</v>
      </c>
      <c r="D13" s="243">
        <v>329</v>
      </c>
      <c r="E13" s="243">
        <v>1772</v>
      </c>
      <c r="F13" s="243">
        <v>162</v>
      </c>
      <c r="G13" s="243">
        <v>6005</v>
      </c>
      <c r="H13" s="243">
        <v>2651</v>
      </c>
      <c r="I13" s="243">
        <v>255</v>
      </c>
      <c r="J13" s="106"/>
      <c r="K13" s="243">
        <v>0</v>
      </c>
      <c r="L13" s="243">
        <v>519</v>
      </c>
      <c r="M13" s="243">
        <v>301</v>
      </c>
      <c r="N13" s="243">
        <v>796</v>
      </c>
      <c r="O13" s="243">
        <v>324</v>
      </c>
      <c r="P13" s="243">
        <v>377</v>
      </c>
      <c r="Q13" s="244">
        <v>1341</v>
      </c>
      <c r="R13" s="242">
        <v>34</v>
      </c>
      <c r="S13" s="243">
        <v>0</v>
      </c>
      <c r="T13" s="245">
        <v>154</v>
      </c>
      <c r="U13" s="246">
        <v>10</v>
      </c>
      <c r="V13" s="246">
        <v>10</v>
      </c>
      <c r="W13" s="243">
        <v>87</v>
      </c>
      <c r="X13" s="243">
        <v>35</v>
      </c>
      <c r="Y13" s="243">
        <v>134</v>
      </c>
      <c r="Z13" s="243">
        <v>10</v>
      </c>
      <c r="AA13" s="243">
        <v>29</v>
      </c>
      <c r="AB13" s="243">
        <v>67</v>
      </c>
      <c r="AC13" s="243">
        <v>212</v>
      </c>
      <c r="AD13" s="243">
        <v>167</v>
      </c>
      <c r="AE13" s="243">
        <v>31</v>
      </c>
      <c r="AF13" s="244">
        <v>21</v>
      </c>
      <c r="AG13" s="244">
        <v>9</v>
      </c>
      <c r="AH13" s="241">
        <f t="shared" si="0"/>
        <v>16440</v>
      </c>
    </row>
    <row r="14" spans="1:34" s="40" customFormat="1" ht="11.25">
      <c r="A14" s="485"/>
      <c r="B14" s="234" t="s">
        <v>11</v>
      </c>
      <c r="C14" s="242">
        <v>2</v>
      </c>
      <c r="D14" s="243">
        <v>0</v>
      </c>
      <c r="E14" s="243">
        <v>28</v>
      </c>
      <c r="F14" s="243">
        <v>0</v>
      </c>
      <c r="G14" s="243">
        <v>12</v>
      </c>
      <c r="H14" s="243">
        <v>26</v>
      </c>
      <c r="I14" s="243">
        <v>2</v>
      </c>
      <c r="J14" s="243">
        <v>7</v>
      </c>
      <c r="K14" s="106"/>
      <c r="L14" s="243">
        <v>4</v>
      </c>
      <c r="M14" s="243">
        <v>14</v>
      </c>
      <c r="N14" s="243">
        <v>1</v>
      </c>
      <c r="O14" s="243">
        <v>2</v>
      </c>
      <c r="P14" s="243">
        <v>1</v>
      </c>
      <c r="Q14" s="244">
        <v>10</v>
      </c>
      <c r="R14" s="242">
        <v>1</v>
      </c>
      <c r="S14" s="243">
        <v>0</v>
      </c>
      <c r="T14" s="245">
        <v>2</v>
      </c>
      <c r="U14" s="246">
        <v>0</v>
      </c>
      <c r="V14" s="246">
        <v>0</v>
      </c>
      <c r="W14" s="243">
        <v>2</v>
      </c>
      <c r="X14" s="243">
        <v>0</v>
      </c>
      <c r="Y14" s="243">
        <v>0</v>
      </c>
      <c r="Z14" s="243">
        <v>0</v>
      </c>
      <c r="AA14" s="243">
        <v>0</v>
      </c>
      <c r="AB14" s="243">
        <v>0</v>
      </c>
      <c r="AC14" s="243">
        <v>2</v>
      </c>
      <c r="AD14" s="243">
        <v>0</v>
      </c>
      <c r="AE14" s="243">
        <v>0</v>
      </c>
      <c r="AF14" s="244">
        <v>0</v>
      </c>
      <c r="AG14" s="244">
        <v>0</v>
      </c>
      <c r="AH14" s="241">
        <f t="shared" si="0"/>
        <v>116</v>
      </c>
    </row>
    <row r="15" spans="1:34" s="40" customFormat="1" ht="11.25">
      <c r="A15" s="484"/>
      <c r="B15" s="247" t="s">
        <v>12</v>
      </c>
      <c r="C15" s="242">
        <v>205</v>
      </c>
      <c r="D15" s="243">
        <v>183</v>
      </c>
      <c r="E15" s="243">
        <v>409</v>
      </c>
      <c r="F15" s="243">
        <v>46</v>
      </c>
      <c r="G15" s="243">
        <v>926</v>
      </c>
      <c r="H15" s="243">
        <v>536</v>
      </c>
      <c r="I15" s="243">
        <v>103</v>
      </c>
      <c r="J15" s="243">
        <v>306</v>
      </c>
      <c r="K15" s="243">
        <v>0</v>
      </c>
      <c r="L15" s="106"/>
      <c r="M15" s="243">
        <v>115</v>
      </c>
      <c r="N15" s="243">
        <v>96</v>
      </c>
      <c r="O15" s="243">
        <v>309</v>
      </c>
      <c r="P15" s="243">
        <v>425</v>
      </c>
      <c r="Q15" s="244">
        <v>617</v>
      </c>
      <c r="R15" s="242">
        <v>11</v>
      </c>
      <c r="S15" s="243">
        <v>0</v>
      </c>
      <c r="T15" s="245">
        <v>123</v>
      </c>
      <c r="U15" s="246">
        <v>5</v>
      </c>
      <c r="V15" s="246">
        <v>1</v>
      </c>
      <c r="W15" s="243">
        <v>59</v>
      </c>
      <c r="X15" s="243">
        <v>17</v>
      </c>
      <c r="Y15" s="243">
        <v>79</v>
      </c>
      <c r="Z15" s="243">
        <v>2</v>
      </c>
      <c r="AA15" s="243">
        <v>5</v>
      </c>
      <c r="AB15" s="243">
        <v>14</v>
      </c>
      <c r="AC15" s="243">
        <v>62</v>
      </c>
      <c r="AD15" s="243">
        <v>12</v>
      </c>
      <c r="AE15" s="243">
        <v>14</v>
      </c>
      <c r="AF15" s="244">
        <v>3</v>
      </c>
      <c r="AG15" s="244">
        <v>60</v>
      </c>
      <c r="AH15" s="105">
        <f t="shared" si="0"/>
        <v>4743</v>
      </c>
    </row>
    <row r="16" spans="1:34" s="40" customFormat="1" ht="11.25">
      <c r="A16" s="484"/>
      <c r="B16" s="248" t="s">
        <v>13</v>
      </c>
      <c r="C16" s="242">
        <v>73</v>
      </c>
      <c r="D16" s="243">
        <v>101</v>
      </c>
      <c r="E16" s="243">
        <v>231</v>
      </c>
      <c r="F16" s="243">
        <v>46</v>
      </c>
      <c r="G16" s="243">
        <v>646</v>
      </c>
      <c r="H16" s="243">
        <v>510</v>
      </c>
      <c r="I16" s="243">
        <v>140</v>
      </c>
      <c r="J16" s="243">
        <v>443</v>
      </c>
      <c r="K16" s="243">
        <v>0</v>
      </c>
      <c r="L16" s="243">
        <v>205</v>
      </c>
      <c r="M16" s="106"/>
      <c r="N16" s="243">
        <v>87</v>
      </c>
      <c r="O16" s="243">
        <v>220</v>
      </c>
      <c r="P16" s="243">
        <v>344</v>
      </c>
      <c r="Q16" s="244">
        <v>374</v>
      </c>
      <c r="R16" s="242">
        <v>17</v>
      </c>
      <c r="S16" s="243">
        <v>0</v>
      </c>
      <c r="T16" s="245">
        <v>93</v>
      </c>
      <c r="U16" s="246">
        <v>3</v>
      </c>
      <c r="V16" s="246">
        <v>4</v>
      </c>
      <c r="W16" s="243">
        <v>68</v>
      </c>
      <c r="X16" s="243">
        <v>15</v>
      </c>
      <c r="Y16" s="243">
        <v>38</v>
      </c>
      <c r="Z16" s="243">
        <v>8</v>
      </c>
      <c r="AA16" s="243">
        <v>17</v>
      </c>
      <c r="AB16" s="243">
        <v>14</v>
      </c>
      <c r="AC16" s="243">
        <v>52</v>
      </c>
      <c r="AD16" s="243">
        <v>6</v>
      </c>
      <c r="AE16" s="243">
        <v>34</v>
      </c>
      <c r="AF16" s="244">
        <v>16</v>
      </c>
      <c r="AG16" s="244">
        <v>4</v>
      </c>
      <c r="AH16" s="241">
        <f t="shared" si="0"/>
        <v>3809</v>
      </c>
    </row>
    <row r="17" spans="1:34" s="40" customFormat="1" ht="11.25">
      <c r="A17" s="491"/>
      <c r="B17" s="247" t="s">
        <v>14</v>
      </c>
      <c r="C17" s="243">
        <v>194</v>
      </c>
      <c r="D17" s="243">
        <v>71</v>
      </c>
      <c r="E17" s="243">
        <v>261</v>
      </c>
      <c r="F17" s="243">
        <v>44</v>
      </c>
      <c r="G17" s="243">
        <v>989</v>
      </c>
      <c r="H17" s="243">
        <v>306</v>
      </c>
      <c r="I17" s="243">
        <v>21</v>
      </c>
      <c r="J17" s="243">
        <v>668</v>
      </c>
      <c r="K17" s="243">
        <v>0</v>
      </c>
      <c r="L17" s="243">
        <v>228</v>
      </c>
      <c r="M17" s="243">
        <v>55</v>
      </c>
      <c r="N17" s="106"/>
      <c r="O17" s="243">
        <v>99</v>
      </c>
      <c r="P17" s="243">
        <v>95</v>
      </c>
      <c r="Q17" s="244">
        <v>164</v>
      </c>
      <c r="R17" s="242">
        <v>3</v>
      </c>
      <c r="S17" s="243">
        <v>0</v>
      </c>
      <c r="T17" s="249">
        <v>26</v>
      </c>
      <c r="U17" s="246">
        <v>6</v>
      </c>
      <c r="V17" s="246">
        <v>3</v>
      </c>
      <c r="W17" s="246">
        <v>151</v>
      </c>
      <c r="X17" s="246">
        <v>7</v>
      </c>
      <c r="Y17" s="246">
        <v>76</v>
      </c>
      <c r="Z17" s="246">
        <v>7</v>
      </c>
      <c r="AA17" s="246">
        <v>47</v>
      </c>
      <c r="AB17" s="246">
        <v>1</v>
      </c>
      <c r="AC17" s="246">
        <v>194</v>
      </c>
      <c r="AD17" s="246">
        <v>66</v>
      </c>
      <c r="AE17" s="246">
        <v>37</v>
      </c>
      <c r="AF17" s="250">
        <v>17</v>
      </c>
      <c r="AG17" s="244">
        <v>9</v>
      </c>
      <c r="AH17" s="105">
        <f t="shared" si="0"/>
        <v>3845</v>
      </c>
    </row>
    <row r="18" spans="1:34" s="40" customFormat="1" ht="11.25">
      <c r="A18" s="41"/>
      <c r="B18" s="234" t="s">
        <v>37</v>
      </c>
      <c r="C18" s="238">
        <v>125</v>
      </c>
      <c r="D18" s="236">
        <v>30</v>
      </c>
      <c r="E18" s="236">
        <v>613</v>
      </c>
      <c r="F18" s="236">
        <v>77</v>
      </c>
      <c r="G18" s="236">
        <v>508</v>
      </c>
      <c r="H18" s="236">
        <v>422</v>
      </c>
      <c r="I18" s="236">
        <v>99</v>
      </c>
      <c r="J18" s="236">
        <v>194</v>
      </c>
      <c r="K18" s="236">
        <v>0</v>
      </c>
      <c r="L18" s="236">
        <v>378</v>
      </c>
      <c r="M18" s="236">
        <v>231</v>
      </c>
      <c r="N18" s="236">
        <v>79</v>
      </c>
      <c r="O18" s="106"/>
      <c r="P18" s="236">
        <v>96</v>
      </c>
      <c r="Q18" s="237">
        <v>502</v>
      </c>
      <c r="R18" s="238">
        <v>17</v>
      </c>
      <c r="S18" s="243">
        <v>0</v>
      </c>
      <c r="T18" s="239">
        <v>13</v>
      </c>
      <c r="U18" s="240">
        <v>10</v>
      </c>
      <c r="V18" s="246">
        <v>10</v>
      </c>
      <c r="W18" s="236">
        <v>158</v>
      </c>
      <c r="X18" s="236">
        <v>44</v>
      </c>
      <c r="Y18" s="236">
        <v>148</v>
      </c>
      <c r="Z18" s="236">
        <v>4</v>
      </c>
      <c r="AA18" s="236">
        <v>27</v>
      </c>
      <c r="AB18" s="236">
        <v>19</v>
      </c>
      <c r="AC18" s="236">
        <v>75</v>
      </c>
      <c r="AD18" s="236">
        <v>8</v>
      </c>
      <c r="AE18" s="236">
        <v>23</v>
      </c>
      <c r="AF18" s="237">
        <v>14</v>
      </c>
      <c r="AG18" s="237">
        <v>8</v>
      </c>
      <c r="AH18" s="241">
        <f t="shared" si="0"/>
        <v>3932</v>
      </c>
    </row>
    <row r="19" spans="1:34" s="40" customFormat="1" ht="11.25">
      <c r="A19" s="41"/>
      <c r="B19" s="234" t="s">
        <v>16</v>
      </c>
      <c r="C19" s="238">
        <v>81</v>
      </c>
      <c r="D19" s="236">
        <v>24</v>
      </c>
      <c r="E19" s="236">
        <v>411</v>
      </c>
      <c r="F19" s="236">
        <v>30</v>
      </c>
      <c r="G19" s="236">
        <v>314</v>
      </c>
      <c r="H19" s="236">
        <v>465</v>
      </c>
      <c r="I19" s="236">
        <v>80</v>
      </c>
      <c r="J19" s="236">
        <v>160</v>
      </c>
      <c r="K19" s="236">
        <v>0</v>
      </c>
      <c r="L19" s="236">
        <v>226</v>
      </c>
      <c r="M19" s="236">
        <v>156</v>
      </c>
      <c r="N19" s="236">
        <v>38</v>
      </c>
      <c r="O19" s="236">
        <v>15</v>
      </c>
      <c r="P19" s="106"/>
      <c r="Q19" s="237">
        <v>513</v>
      </c>
      <c r="R19" s="238">
        <v>13</v>
      </c>
      <c r="S19" s="243">
        <v>0</v>
      </c>
      <c r="T19" s="239">
        <v>13</v>
      </c>
      <c r="U19" s="240">
        <v>0</v>
      </c>
      <c r="V19" s="240">
        <v>1</v>
      </c>
      <c r="W19" s="236">
        <v>41</v>
      </c>
      <c r="X19" s="236">
        <v>3</v>
      </c>
      <c r="Y19" s="236">
        <v>39</v>
      </c>
      <c r="Z19" s="236">
        <v>7</v>
      </c>
      <c r="AA19" s="236">
        <v>5</v>
      </c>
      <c r="AB19" s="236">
        <v>7</v>
      </c>
      <c r="AC19" s="236">
        <v>41</v>
      </c>
      <c r="AD19" s="236">
        <v>2</v>
      </c>
      <c r="AE19" s="236">
        <v>9</v>
      </c>
      <c r="AF19" s="237">
        <v>1</v>
      </c>
      <c r="AG19" s="237">
        <v>3</v>
      </c>
      <c r="AH19" s="241">
        <f t="shared" si="0"/>
        <v>2698</v>
      </c>
    </row>
    <row r="20" spans="1:34" s="40" customFormat="1" ht="11.25">
      <c r="A20" s="41"/>
      <c r="B20" s="234" t="s">
        <v>17</v>
      </c>
      <c r="C20" s="238">
        <v>115</v>
      </c>
      <c r="D20" s="236">
        <v>137</v>
      </c>
      <c r="E20" s="236">
        <v>986</v>
      </c>
      <c r="F20" s="236">
        <v>34</v>
      </c>
      <c r="G20" s="236">
        <v>1651</v>
      </c>
      <c r="H20" s="236">
        <v>2144</v>
      </c>
      <c r="I20" s="236">
        <v>31</v>
      </c>
      <c r="J20" s="236">
        <v>668</v>
      </c>
      <c r="K20" s="236">
        <v>0</v>
      </c>
      <c r="L20" s="236">
        <v>381</v>
      </c>
      <c r="M20" s="236">
        <v>130</v>
      </c>
      <c r="N20" s="236">
        <v>93</v>
      </c>
      <c r="O20" s="236">
        <v>213</v>
      </c>
      <c r="P20" s="236">
        <v>251</v>
      </c>
      <c r="Q20" s="251"/>
      <c r="R20" s="238">
        <v>3</v>
      </c>
      <c r="S20" s="243">
        <v>0</v>
      </c>
      <c r="T20" s="239">
        <v>80</v>
      </c>
      <c r="U20" s="240">
        <v>7</v>
      </c>
      <c r="V20" s="240">
        <v>12</v>
      </c>
      <c r="W20" s="236">
        <v>133</v>
      </c>
      <c r="X20" s="236">
        <v>9</v>
      </c>
      <c r="Y20" s="236">
        <v>29</v>
      </c>
      <c r="Z20" s="236">
        <v>2</v>
      </c>
      <c r="AA20" s="236">
        <v>5</v>
      </c>
      <c r="AB20" s="236">
        <v>19</v>
      </c>
      <c r="AC20" s="236">
        <v>56</v>
      </c>
      <c r="AD20" s="236">
        <v>7</v>
      </c>
      <c r="AE20" s="236">
        <v>5</v>
      </c>
      <c r="AF20" s="237">
        <v>12</v>
      </c>
      <c r="AG20" s="237">
        <v>1</v>
      </c>
      <c r="AH20" s="241">
        <f t="shared" si="0"/>
        <v>7214</v>
      </c>
    </row>
    <row r="21" spans="1:34" s="40" customFormat="1" ht="12" thickBot="1">
      <c r="A21" s="41"/>
      <c r="B21" s="177" t="s">
        <v>38</v>
      </c>
      <c r="C21" s="230">
        <v>0</v>
      </c>
      <c r="D21" s="228">
        <v>0</v>
      </c>
      <c r="E21" s="228">
        <v>1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0</v>
      </c>
      <c r="P21" s="228">
        <v>1</v>
      </c>
      <c r="Q21" s="229">
        <v>2</v>
      </c>
      <c r="R21" s="93">
        <v>0</v>
      </c>
      <c r="S21" s="243">
        <v>0</v>
      </c>
      <c r="T21" s="231">
        <v>0</v>
      </c>
      <c r="U21" s="252">
        <v>0</v>
      </c>
      <c r="V21" s="252">
        <v>0</v>
      </c>
      <c r="W21" s="253">
        <v>1</v>
      </c>
      <c r="X21" s="253">
        <v>0</v>
      </c>
      <c r="Y21" s="253">
        <v>0</v>
      </c>
      <c r="Z21" s="253">
        <v>0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4">
        <v>0</v>
      </c>
      <c r="AG21" s="229">
        <v>0</v>
      </c>
      <c r="AH21" s="255">
        <f t="shared" si="0"/>
        <v>5</v>
      </c>
    </row>
    <row r="22" spans="1:34" s="40" customFormat="1" ht="11.25">
      <c r="A22" s="256"/>
      <c r="B22" s="257" t="s">
        <v>19</v>
      </c>
      <c r="C22" s="258">
        <v>3</v>
      </c>
      <c r="D22" s="220">
        <v>42</v>
      </c>
      <c r="E22" s="221">
        <v>31</v>
      </c>
      <c r="F22" s="220">
        <v>4</v>
      </c>
      <c r="G22" s="221">
        <v>26</v>
      </c>
      <c r="H22" s="220">
        <v>18</v>
      </c>
      <c r="I22" s="221">
        <v>2</v>
      </c>
      <c r="J22" s="220">
        <v>10</v>
      </c>
      <c r="K22" s="221">
        <v>0</v>
      </c>
      <c r="L22" s="220">
        <v>6</v>
      </c>
      <c r="M22" s="221">
        <v>12</v>
      </c>
      <c r="N22" s="220">
        <v>0</v>
      </c>
      <c r="O22" s="221">
        <v>6</v>
      </c>
      <c r="P22" s="220">
        <v>12</v>
      </c>
      <c r="Q22" s="221">
        <v>16</v>
      </c>
      <c r="R22" s="119"/>
      <c r="S22" s="120"/>
      <c r="T22" s="259"/>
      <c r="U22" s="119"/>
      <c r="V22" s="84">
        <v>0</v>
      </c>
      <c r="W22" s="84">
        <v>1</v>
      </c>
      <c r="X22" s="84">
        <v>0</v>
      </c>
      <c r="Y22" s="84">
        <v>0</v>
      </c>
      <c r="Z22" s="84">
        <v>8</v>
      </c>
      <c r="AA22" s="84">
        <v>1</v>
      </c>
      <c r="AB22" s="84">
        <v>0</v>
      </c>
      <c r="AC22" s="84">
        <v>1</v>
      </c>
      <c r="AD22" s="120"/>
      <c r="AE22" s="84">
        <v>0</v>
      </c>
      <c r="AF22" s="163">
        <v>0</v>
      </c>
      <c r="AG22" s="259"/>
      <c r="AH22" s="100">
        <f t="shared" si="0"/>
        <v>199</v>
      </c>
    </row>
    <row r="23" spans="1:34" s="40" customFormat="1" ht="11.25">
      <c r="A23" s="256"/>
      <c r="B23" s="247" t="s">
        <v>18</v>
      </c>
      <c r="C23" s="242">
        <v>0</v>
      </c>
      <c r="D23" s="243">
        <v>5</v>
      </c>
      <c r="E23" s="243">
        <v>0</v>
      </c>
      <c r="F23" s="243">
        <v>0</v>
      </c>
      <c r="G23" s="243">
        <v>4</v>
      </c>
      <c r="H23" s="243">
        <v>0</v>
      </c>
      <c r="I23" s="243">
        <v>3</v>
      </c>
      <c r="J23" s="243">
        <v>2</v>
      </c>
      <c r="K23" s="243">
        <v>0</v>
      </c>
      <c r="L23" s="243">
        <v>0</v>
      </c>
      <c r="M23" s="243">
        <v>0</v>
      </c>
      <c r="N23" s="243">
        <v>2</v>
      </c>
      <c r="O23" s="243">
        <v>4</v>
      </c>
      <c r="P23" s="243">
        <v>1</v>
      </c>
      <c r="Q23" s="244">
        <v>3</v>
      </c>
      <c r="R23" s="123"/>
      <c r="S23" s="106"/>
      <c r="T23" s="251"/>
      <c r="U23" s="123"/>
      <c r="V23" s="102">
        <v>0</v>
      </c>
      <c r="W23" s="102">
        <v>0</v>
      </c>
      <c r="X23" s="102">
        <v>0</v>
      </c>
      <c r="Y23" s="102">
        <v>2</v>
      </c>
      <c r="Z23" s="102">
        <v>0</v>
      </c>
      <c r="AA23" s="102">
        <v>0</v>
      </c>
      <c r="AB23" s="102">
        <v>0</v>
      </c>
      <c r="AC23" s="102">
        <v>0</v>
      </c>
      <c r="AD23" s="106"/>
      <c r="AE23" s="102">
        <v>0</v>
      </c>
      <c r="AF23" s="109">
        <v>0</v>
      </c>
      <c r="AG23" s="266"/>
      <c r="AH23" s="105">
        <f t="shared" si="0"/>
        <v>26</v>
      </c>
    </row>
    <row r="24" spans="1:34" s="40" customFormat="1" ht="12" thickBot="1">
      <c r="A24" s="256"/>
      <c r="B24" s="177" t="s">
        <v>20</v>
      </c>
      <c r="C24" s="230">
        <v>27</v>
      </c>
      <c r="D24" s="228">
        <v>57</v>
      </c>
      <c r="E24" s="228">
        <v>199</v>
      </c>
      <c r="F24" s="228">
        <v>12</v>
      </c>
      <c r="G24" s="228">
        <v>220</v>
      </c>
      <c r="H24" s="228">
        <v>171</v>
      </c>
      <c r="I24" s="228">
        <v>17</v>
      </c>
      <c r="J24" s="228">
        <v>99</v>
      </c>
      <c r="K24" s="228">
        <v>0</v>
      </c>
      <c r="L24" s="228">
        <v>106</v>
      </c>
      <c r="M24" s="228">
        <v>50</v>
      </c>
      <c r="N24" s="228">
        <v>26</v>
      </c>
      <c r="O24" s="228">
        <v>13</v>
      </c>
      <c r="P24" s="228">
        <v>36</v>
      </c>
      <c r="Q24" s="229">
        <v>164</v>
      </c>
      <c r="R24" s="126"/>
      <c r="S24" s="127"/>
      <c r="T24" s="171"/>
      <c r="U24" s="126"/>
      <c r="V24" s="91">
        <v>0</v>
      </c>
      <c r="W24" s="91">
        <v>34</v>
      </c>
      <c r="X24" s="91">
        <v>5</v>
      </c>
      <c r="Y24" s="91">
        <v>16</v>
      </c>
      <c r="Z24" s="91">
        <v>0</v>
      </c>
      <c r="AA24" s="91">
        <v>2</v>
      </c>
      <c r="AB24" s="91">
        <v>3</v>
      </c>
      <c r="AC24" s="91">
        <v>19</v>
      </c>
      <c r="AD24" s="127"/>
      <c r="AE24" s="91">
        <v>2</v>
      </c>
      <c r="AF24" s="125">
        <v>1</v>
      </c>
      <c r="AG24" s="410"/>
      <c r="AH24" s="255">
        <f t="shared" si="0"/>
        <v>1279</v>
      </c>
    </row>
    <row r="25" spans="1:34" s="40" customFormat="1" ht="12" thickBot="1">
      <c r="A25" s="256"/>
      <c r="B25" s="133" t="s">
        <v>50</v>
      </c>
      <c r="C25" s="261">
        <f>SUM(C6:C24)</f>
        <v>3501</v>
      </c>
      <c r="D25" s="261">
        <f aca="true" t="shared" si="1" ref="D25:AG25">SUM(D6:D24)</f>
        <v>2851</v>
      </c>
      <c r="E25" s="261">
        <f t="shared" si="1"/>
        <v>11587</v>
      </c>
      <c r="F25" s="261">
        <f t="shared" si="1"/>
        <v>1111</v>
      </c>
      <c r="G25" s="261">
        <f t="shared" si="1"/>
        <v>23483</v>
      </c>
      <c r="H25" s="261">
        <f t="shared" si="1"/>
        <v>16851</v>
      </c>
      <c r="I25" s="261">
        <f t="shared" si="1"/>
        <v>3410</v>
      </c>
      <c r="J25" s="261">
        <f t="shared" si="1"/>
        <v>11405</v>
      </c>
      <c r="K25" s="261">
        <f t="shared" si="1"/>
        <v>10</v>
      </c>
      <c r="L25" s="261">
        <f t="shared" si="1"/>
        <v>5649</v>
      </c>
      <c r="M25" s="261">
        <f t="shared" si="1"/>
        <v>2548</v>
      </c>
      <c r="N25" s="261">
        <f t="shared" si="1"/>
        <v>3290</v>
      </c>
      <c r="O25" s="261">
        <f t="shared" si="1"/>
        <v>3965</v>
      </c>
      <c r="P25" s="261">
        <f t="shared" si="1"/>
        <v>5702</v>
      </c>
      <c r="Q25" s="262">
        <f t="shared" si="1"/>
        <v>15001</v>
      </c>
      <c r="R25" s="263">
        <f t="shared" si="1"/>
        <v>244</v>
      </c>
      <c r="S25" s="261">
        <f t="shared" si="1"/>
        <v>13</v>
      </c>
      <c r="T25" s="264">
        <f t="shared" si="1"/>
        <v>1640</v>
      </c>
      <c r="U25" s="265">
        <f t="shared" si="1"/>
        <v>149</v>
      </c>
      <c r="V25" s="265">
        <f t="shared" si="1"/>
        <v>91</v>
      </c>
      <c r="W25" s="261">
        <f t="shared" si="1"/>
        <v>1734</v>
      </c>
      <c r="X25" s="261">
        <f t="shared" si="1"/>
        <v>251</v>
      </c>
      <c r="Y25" s="261">
        <f t="shared" si="1"/>
        <v>1221</v>
      </c>
      <c r="Z25" s="261">
        <f t="shared" si="1"/>
        <v>106</v>
      </c>
      <c r="AA25" s="261">
        <f t="shared" si="1"/>
        <v>291</v>
      </c>
      <c r="AB25" s="261">
        <f t="shared" si="1"/>
        <v>307</v>
      </c>
      <c r="AC25" s="261">
        <f t="shared" si="1"/>
        <v>2065</v>
      </c>
      <c r="AD25" s="261">
        <f t="shared" si="1"/>
        <v>595</v>
      </c>
      <c r="AE25" s="261">
        <f t="shared" si="1"/>
        <v>304</v>
      </c>
      <c r="AF25" s="262">
        <f t="shared" si="1"/>
        <v>178</v>
      </c>
      <c r="AG25" s="262">
        <f t="shared" si="1"/>
        <v>249</v>
      </c>
      <c r="AH25" s="141">
        <f>SUM(AH6:AH24)</f>
        <v>119802</v>
      </c>
    </row>
    <row r="26" spans="1:34" s="40" customFormat="1" ht="11.25">
      <c r="A26" s="41"/>
      <c r="B26" s="128" t="s">
        <v>22</v>
      </c>
      <c r="C26" s="220">
        <v>72</v>
      </c>
      <c r="D26" s="220">
        <v>9</v>
      </c>
      <c r="E26" s="220">
        <v>216</v>
      </c>
      <c r="F26" s="220">
        <v>47</v>
      </c>
      <c r="G26" s="220">
        <v>48</v>
      </c>
      <c r="H26" s="220">
        <v>135</v>
      </c>
      <c r="I26" s="220">
        <v>4</v>
      </c>
      <c r="J26" s="220">
        <v>48</v>
      </c>
      <c r="K26" s="220">
        <v>0</v>
      </c>
      <c r="L26" s="220">
        <v>28</v>
      </c>
      <c r="M26" s="220">
        <v>43</v>
      </c>
      <c r="N26" s="220">
        <v>32</v>
      </c>
      <c r="O26" s="220">
        <v>26</v>
      </c>
      <c r="P26" s="220">
        <v>9</v>
      </c>
      <c r="Q26" s="223">
        <v>34</v>
      </c>
      <c r="R26" s="119"/>
      <c r="S26" s="120"/>
      <c r="T26" s="259"/>
      <c r="U26" s="119"/>
      <c r="V26" s="84">
        <v>0</v>
      </c>
      <c r="W26" s="84">
        <v>9</v>
      </c>
      <c r="X26" s="84">
        <v>0</v>
      </c>
      <c r="Y26" s="84">
        <v>0</v>
      </c>
      <c r="Z26" s="84">
        <v>0</v>
      </c>
      <c r="AA26" s="84">
        <v>1</v>
      </c>
      <c r="AB26" s="84">
        <v>0</v>
      </c>
      <c r="AC26" s="84">
        <v>13</v>
      </c>
      <c r="AD26" s="84">
        <v>0</v>
      </c>
      <c r="AE26" s="84">
        <v>3</v>
      </c>
      <c r="AF26" s="163">
        <v>2</v>
      </c>
      <c r="AG26" s="122">
        <v>0</v>
      </c>
      <c r="AH26" s="105">
        <f>SUM(C26:AG26)</f>
        <v>779</v>
      </c>
    </row>
    <row r="27" spans="1:34" s="40" customFormat="1" ht="11.25">
      <c r="A27" s="41"/>
      <c r="B27" s="260" t="s">
        <v>25</v>
      </c>
      <c r="C27" s="243">
        <v>6</v>
      </c>
      <c r="D27" s="243">
        <v>3</v>
      </c>
      <c r="E27" s="243">
        <v>5</v>
      </c>
      <c r="F27" s="243">
        <v>34</v>
      </c>
      <c r="G27" s="243">
        <v>5</v>
      </c>
      <c r="H27" s="243">
        <v>7</v>
      </c>
      <c r="I27" s="243">
        <v>0</v>
      </c>
      <c r="J27" s="243">
        <v>1</v>
      </c>
      <c r="K27" s="243">
        <v>0</v>
      </c>
      <c r="L27" s="243">
        <v>0</v>
      </c>
      <c r="M27" s="243">
        <v>0</v>
      </c>
      <c r="N27" s="243">
        <v>3</v>
      </c>
      <c r="O27" s="243">
        <v>14</v>
      </c>
      <c r="P27" s="243">
        <v>2</v>
      </c>
      <c r="Q27" s="245">
        <v>13</v>
      </c>
      <c r="R27" s="104">
        <v>0</v>
      </c>
      <c r="S27" s="102">
        <v>0</v>
      </c>
      <c r="T27" s="109">
        <v>0</v>
      </c>
      <c r="U27" s="104">
        <v>0</v>
      </c>
      <c r="V27" s="106"/>
      <c r="W27" s="102">
        <v>0</v>
      </c>
      <c r="X27" s="109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9">
        <v>0</v>
      </c>
      <c r="AG27" s="122">
        <v>0</v>
      </c>
      <c r="AH27" s="105">
        <f aca="true" t="shared" si="2" ref="AH27:AH39">SUM(C27:AG27)</f>
        <v>93</v>
      </c>
    </row>
    <row r="28" spans="1:34" s="40" customFormat="1" ht="11.25">
      <c r="A28" s="41"/>
      <c r="B28" s="260" t="s">
        <v>23</v>
      </c>
      <c r="C28" s="243">
        <v>143</v>
      </c>
      <c r="D28" s="243">
        <v>138</v>
      </c>
      <c r="E28" s="243">
        <v>1008</v>
      </c>
      <c r="F28" s="243">
        <v>69</v>
      </c>
      <c r="G28" s="243">
        <v>354</v>
      </c>
      <c r="H28" s="243">
        <v>553</v>
      </c>
      <c r="I28" s="243">
        <v>66</v>
      </c>
      <c r="J28" s="243">
        <v>188</v>
      </c>
      <c r="K28" s="243">
        <v>0</v>
      </c>
      <c r="L28" s="243">
        <v>226</v>
      </c>
      <c r="M28" s="243">
        <v>244</v>
      </c>
      <c r="N28" s="243">
        <v>194</v>
      </c>
      <c r="O28" s="243">
        <v>269</v>
      </c>
      <c r="P28" s="243">
        <v>181</v>
      </c>
      <c r="Q28" s="245">
        <v>367</v>
      </c>
      <c r="R28" s="104">
        <v>2</v>
      </c>
      <c r="S28" s="102">
        <v>0</v>
      </c>
      <c r="T28" s="109">
        <v>42</v>
      </c>
      <c r="U28" s="104">
        <v>6</v>
      </c>
      <c r="V28" s="207">
        <v>0</v>
      </c>
      <c r="W28" s="106"/>
      <c r="X28" s="102">
        <v>1</v>
      </c>
      <c r="Y28" s="102">
        <v>11</v>
      </c>
      <c r="Z28" s="102">
        <v>2</v>
      </c>
      <c r="AA28" s="102">
        <v>15</v>
      </c>
      <c r="AB28" s="102">
        <v>0</v>
      </c>
      <c r="AC28" s="102">
        <v>49</v>
      </c>
      <c r="AD28" s="102">
        <v>2</v>
      </c>
      <c r="AE28" s="102">
        <v>15</v>
      </c>
      <c r="AF28" s="109">
        <v>21</v>
      </c>
      <c r="AG28" s="109">
        <v>12</v>
      </c>
      <c r="AH28" s="241">
        <f t="shared" si="2"/>
        <v>4178</v>
      </c>
    </row>
    <row r="29" spans="1:34" s="40" customFormat="1" ht="11.25">
      <c r="A29" s="41"/>
      <c r="B29" s="260" t="s">
        <v>24</v>
      </c>
      <c r="C29" s="243">
        <v>11</v>
      </c>
      <c r="D29" s="243">
        <v>24</v>
      </c>
      <c r="E29" s="243">
        <v>67</v>
      </c>
      <c r="F29" s="243">
        <v>6</v>
      </c>
      <c r="G29" s="243">
        <v>43</v>
      </c>
      <c r="H29" s="243">
        <v>40</v>
      </c>
      <c r="I29" s="243">
        <v>2</v>
      </c>
      <c r="J29" s="243">
        <v>36</v>
      </c>
      <c r="K29" s="243">
        <v>0</v>
      </c>
      <c r="L29" s="243">
        <v>26</v>
      </c>
      <c r="M29" s="243">
        <v>20</v>
      </c>
      <c r="N29" s="243">
        <v>10</v>
      </c>
      <c r="O29" s="243">
        <v>85</v>
      </c>
      <c r="P29" s="243">
        <v>33</v>
      </c>
      <c r="Q29" s="245">
        <v>20</v>
      </c>
      <c r="R29" s="104">
        <v>0</v>
      </c>
      <c r="S29" s="102">
        <v>0</v>
      </c>
      <c r="T29" s="109">
        <v>1</v>
      </c>
      <c r="U29" s="104">
        <v>0</v>
      </c>
      <c r="V29" s="207">
        <v>0</v>
      </c>
      <c r="W29" s="102">
        <v>2</v>
      </c>
      <c r="X29" s="106"/>
      <c r="Y29" s="102">
        <v>2</v>
      </c>
      <c r="Z29" s="102">
        <v>6</v>
      </c>
      <c r="AA29" s="102">
        <v>1</v>
      </c>
      <c r="AB29" s="102">
        <v>0</v>
      </c>
      <c r="AC29" s="102">
        <v>2</v>
      </c>
      <c r="AD29" s="102">
        <v>0</v>
      </c>
      <c r="AE29" s="102">
        <v>2</v>
      </c>
      <c r="AF29" s="109">
        <v>3</v>
      </c>
      <c r="AG29" s="109">
        <v>2</v>
      </c>
      <c r="AH29" s="241">
        <f t="shared" si="2"/>
        <v>444</v>
      </c>
    </row>
    <row r="30" spans="1:34" s="40" customFormat="1" ht="11.25">
      <c r="A30" s="41"/>
      <c r="B30" s="260" t="s">
        <v>28</v>
      </c>
      <c r="C30" s="243">
        <v>125</v>
      </c>
      <c r="D30" s="243">
        <v>69</v>
      </c>
      <c r="E30" s="243">
        <v>610</v>
      </c>
      <c r="F30" s="243">
        <v>43</v>
      </c>
      <c r="G30" s="243">
        <v>157</v>
      </c>
      <c r="H30" s="243">
        <v>282</v>
      </c>
      <c r="I30" s="243">
        <v>8</v>
      </c>
      <c r="J30" s="243">
        <v>238</v>
      </c>
      <c r="K30" s="243">
        <v>0</v>
      </c>
      <c r="L30" s="243">
        <v>162</v>
      </c>
      <c r="M30" s="243">
        <v>120</v>
      </c>
      <c r="N30" s="243">
        <v>44</v>
      </c>
      <c r="O30" s="243">
        <v>205</v>
      </c>
      <c r="P30" s="243">
        <v>63</v>
      </c>
      <c r="Q30" s="245">
        <v>108</v>
      </c>
      <c r="R30" s="104">
        <v>0</v>
      </c>
      <c r="S30" s="102">
        <v>4</v>
      </c>
      <c r="T30" s="103">
        <v>33</v>
      </c>
      <c r="U30" s="104">
        <v>2</v>
      </c>
      <c r="V30" s="207">
        <v>0</v>
      </c>
      <c r="W30" s="102">
        <v>5</v>
      </c>
      <c r="X30" s="102">
        <v>1</v>
      </c>
      <c r="Y30" s="106"/>
      <c r="Z30" s="102">
        <v>0</v>
      </c>
      <c r="AA30" s="102">
        <v>0</v>
      </c>
      <c r="AB30" s="102">
        <v>0</v>
      </c>
      <c r="AC30" s="102">
        <v>17</v>
      </c>
      <c r="AD30" s="102">
        <v>0</v>
      </c>
      <c r="AE30" s="102">
        <v>9</v>
      </c>
      <c r="AF30" s="109">
        <v>1</v>
      </c>
      <c r="AG30" s="109">
        <v>10</v>
      </c>
      <c r="AH30" s="241">
        <f t="shared" si="2"/>
        <v>2316</v>
      </c>
    </row>
    <row r="31" spans="1:34" s="40" customFormat="1" ht="11.25">
      <c r="A31" s="41"/>
      <c r="B31" s="260" t="s">
        <v>26</v>
      </c>
      <c r="C31" s="243">
        <v>40</v>
      </c>
      <c r="D31" s="243">
        <v>23</v>
      </c>
      <c r="E31" s="243">
        <v>157</v>
      </c>
      <c r="F31" s="243">
        <v>6</v>
      </c>
      <c r="G31" s="243">
        <v>21</v>
      </c>
      <c r="H31" s="243">
        <v>39</v>
      </c>
      <c r="I31" s="243">
        <v>9</v>
      </c>
      <c r="J31" s="243">
        <v>21</v>
      </c>
      <c r="K31" s="243">
        <v>0</v>
      </c>
      <c r="L31" s="243">
        <v>27</v>
      </c>
      <c r="M31" s="243">
        <v>29</v>
      </c>
      <c r="N31" s="243">
        <v>14</v>
      </c>
      <c r="O31" s="243">
        <v>83</v>
      </c>
      <c r="P31" s="243">
        <v>46</v>
      </c>
      <c r="Q31" s="245">
        <v>22</v>
      </c>
      <c r="R31" s="104">
        <v>1</v>
      </c>
      <c r="S31" s="102">
        <v>0</v>
      </c>
      <c r="T31" s="109">
        <v>12</v>
      </c>
      <c r="U31" s="104">
        <v>0</v>
      </c>
      <c r="V31" s="207">
        <v>3</v>
      </c>
      <c r="W31" s="102">
        <v>2</v>
      </c>
      <c r="X31" s="102">
        <v>4</v>
      </c>
      <c r="Y31" s="102">
        <v>0</v>
      </c>
      <c r="Z31" s="106"/>
      <c r="AA31" s="102">
        <v>29</v>
      </c>
      <c r="AB31" s="102">
        <v>0</v>
      </c>
      <c r="AC31" s="102">
        <v>14</v>
      </c>
      <c r="AD31" s="102">
        <v>0</v>
      </c>
      <c r="AE31" s="102">
        <v>1</v>
      </c>
      <c r="AF31" s="109">
        <v>4</v>
      </c>
      <c r="AG31" s="109">
        <v>0</v>
      </c>
      <c r="AH31" s="241">
        <f t="shared" si="2"/>
        <v>607</v>
      </c>
    </row>
    <row r="32" spans="1:34" s="40" customFormat="1" ht="11.25">
      <c r="A32" s="41"/>
      <c r="B32" s="260" t="s">
        <v>27</v>
      </c>
      <c r="C32" s="243">
        <v>79</v>
      </c>
      <c r="D32" s="243">
        <v>156</v>
      </c>
      <c r="E32" s="243">
        <v>294</v>
      </c>
      <c r="F32" s="243">
        <v>21</v>
      </c>
      <c r="G32" s="243">
        <v>81</v>
      </c>
      <c r="H32" s="243">
        <v>102</v>
      </c>
      <c r="I32" s="243">
        <v>18</v>
      </c>
      <c r="J32" s="243">
        <v>85</v>
      </c>
      <c r="K32" s="243">
        <v>0</v>
      </c>
      <c r="L32" s="243">
        <v>35</v>
      </c>
      <c r="M32" s="243">
        <v>46</v>
      </c>
      <c r="N32" s="243">
        <v>54</v>
      </c>
      <c r="O32" s="243">
        <v>190</v>
      </c>
      <c r="P32" s="243">
        <v>131</v>
      </c>
      <c r="Q32" s="245">
        <v>32</v>
      </c>
      <c r="R32" s="104">
        <v>4</v>
      </c>
      <c r="S32" s="102">
        <v>0</v>
      </c>
      <c r="T32" s="109">
        <v>31</v>
      </c>
      <c r="U32" s="104">
        <v>2</v>
      </c>
      <c r="V32" s="207">
        <v>0</v>
      </c>
      <c r="W32" s="102">
        <v>24</v>
      </c>
      <c r="X32" s="102">
        <v>3</v>
      </c>
      <c r="Y32" s="102">
        <v>8</v>
      </c>
      <c r="Z32" s="102">
        <v>22</v>
      </c>
      <c r="AA32" s="106"/>
      <c r="AB32" s="102">
        <v>0</v>
      </c>
      <c r="AC32" s="102">
        <v>42</v>
      </c>
      <c r="AD32" s="102">
        <v>1</v>
      </c>
      <c r="AE32" s="102">
        <v>5</v>
      </c>
      <c r="AF32" s="109">
        <v>4</v>
      </c>
      <c r="AG32" s="109">
        <v>3</v>
      </c>
      <c r="AH32" s="241">
        <f t="shared" si="2"/>
        <v>1473</v>
      </c>
    </row>
    <row r="33" spans="1:34" s="40" customFormat="1" ht="11.25">
      <c r="A33" s="41"/>
      <c r="B33" s="260" t="s">
        <v>43</v>
      </c>
      <c r="C33" s="243">
        <v>6</v>
      </c>
      <c r="D33" s="243">
        <v>6</v>
      </c>
      <c r="E33" s="243">
        <v>1</v>
      </c>
      <c r="F33" s="243">
        <v>0</v>
      </c>
      <c r="G33" s="243">
        <v>17</v>
      </c>
      <c r="H33" s="243">
        <v>9</v>
      </c>
      <c r="I33" s="243">
        <v>3</v>
      </c>
      <c r="J33" s="243">
        <v>56</v>
      </c>
      <c r="K33" s="243">
        <v>0</v>
      </c>
      <c r="L33" s="243">
        <v>2</v>
      </c>
      <c r="M33" s="243">
        <v>0</v>
      </c>
      <c r="N33" s="243">
        <v>2</v>
      </c>
      <c r="O33" s="243">
        <v>4</v>
      </c>
      <c r="P33" s="243">
        <v>3</v>
      </c>
      <c r="Q33" s="245">
        <v>21</v>
      </c>
      <c r="R33" s="104">
        <v>0</v>
      </c>
      <c r="S33" s="102">
        <v>0</v>
      </c>
      <c r="T33" s="109">
        <v>0</v>
      </c>
      <c r="U33" s="104">
        <v>0</v>
      </c>
      <c r="V33" s="207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6"/>
      <c r="AC33" s="102">
        <v>0</v>
      </c>
      <c r="AD33" s="102">
        <v>0</v>
      </c>
      <c r="AE33" s="102">
        <v>0</v>
      </c>
      <c r="AF33" s="109">
        <v>0</v>
      </c>
      <c r="AG33" s="109">
        <v>0</v>
      </c>
      <c r="AH33" s="241">
        <f t="shared" si="2"/>
        <v>130</v>
      </c>
    </row>
    <row r="34" spans="1:34" s="40" customFormat="1" ht="11.25">
      <c r="A34" s="41"/>
      <c r="B34" s="260" t="s">
        <v>29</v>
      </c>
      <c r="C34" s="243">
        <v>436</v>
      </c>
      <c r="D34" s="243">
        <v>480</v>
      </c>
      <c r="E34" s="243">
        <v>2237</v>
      </c>
      <c r="F34" s="243">
        <v>167</v>
      </c>
      <c r="G34" s="243">
        <v>764</v>
      </c>
      <c r="H34" s="243">
        <v>1086</v>
      </c>
      <c r="I34" s="243">
        <v>98</v>
      </c>
      <c r="J34" s="243">
        <v>628</v>
      </c>
      <c r="K34" s="243">
        <v>1</v>
      </c>
      <c r="L34" s="243">
        <v>405</v>
      </c>
      <c r="M34" s="243">
        <v>229</v>
      </c>
      <c r="N34" s="243">
        <v>298</v>
      </c>
      <c r="O34" s="243">
        <v>376</v>
      </c>
      <c r="P34" s="243">
        <v>336</v>
      </c>
      <c r="Q34" s="245">
        <v>475</v>
      </c>
      <c r="R34" s="104">
        <v>2</v>
      </c>
      <c r="S34" s="102">
        <v>0</v>
      </c>
      <c r="T34" s="103">
        <v>73</v>
      </c>
      <c r="U34" s="104">
        <v>18</v>
      </c>
      <c r="V34" s="207">
        <v>0</v>
      </c>
      <c r="W34" s="102">
        <v>84</v>
      </c>
      <c r="X34" s="102">
        <v>14</v>
      </c>
      <c r="Y34" s="102">
        <v>35</v>
      </c>
      <c r="Z34" s="102">
        <v>11</v>
      </c>
      <c r="AA34" s="102">
        <v>42</v>
      </c>
      <c r="AB34" s="102">
        <v>3</v>
      </c>
      <c r="AC34" s="106"/>
      <c r="AD34" s="102">
        <v>2</v>
      </c>
      <c r="AE34" s="102">
        <v>28</v>
      </c>
      <c r="AF34" s="109">
        <v>41</v>
      </c>
      <c r="AG34" s="109">
        <v>21</v>
      </c>
      <c r="AH34" s="241">
        <f t="shared" si="2"/>
        <v>8390</v>
      </c>
    </row>
    <row r="35" spans="1:34" s="40" customFormat="1" ht="11.25">
      <c r="A35" s="41"/>
      <c r="B35" s="260" t="s">
        <v>30</v>
      </c>
      <c r="C35" s="243">
        <v>163</v>
      </c>
      <c r="D35" s="243">
        <v>43</v>
      </c>
      <c r="E35" s="243">
        <v>421</v>
      </c>
      <c r="F35" s="243">
        <v>75</v>
      </c>
      <c r="G35" s="243">
        <v>316</v>
      </c>
      <c r="H35" s="243">
        <v>1116</v>
      </c>
      <c r="I35" s="243">
        <v>16</v>
      </c>
      <c r="J35" s="243">
        <v>442</v>
      </c>
      <c r="K35" s="243">
        <v>0</v>
      </c>
      <c r="L35" s="243">
        <v>73</v>
      </c>
      <c r="M35" s="243">
        <v>38</v>
      </c>
      <c r="N35" s="243">
        <v>114</v>
      </c>
      <c r="O35" s="243">
        <v>27</v>
      </c>
      <c r="P35" s="243">
        <v>28</v>
      </c>
      <c r="Q35" s="245">
        <v>76</v>
      </c>
      <c r="R35" s="174"/>
      <c r="S35" s="96"/>
      <c r="T35" s="266"/>
      <c r="U35" s="104">
        <v>0</v>
      </c>
      <c r="V35" s="207">
        <v>0</v>
      </c>
      <c r="W35" s="102">
        <v>2</v>
      </c>
      <c r="X35" s="102">
        <v>0</v>
      </c>
      <c r="Y35" s="102">
        <v>1</v>
      </c>
      <c r="Z35" s="102">
        <v>0</v>
      </c>
      <c r="AA35" s="102">
        <v>0</v>
      </c>
      <c r="AB35" s="102">
        <v>0</v>
      </c>
      <c r="AC35" s="102">
        <v>10</v>
      </c>
      <c r="AD35" s="106"/>
      <c r="AE35" s="102">
        <v>1</v>
      </c>
      <c r="AF35" s="109">
        <v>0</v>
      </c>
      <c r="AG35" s="109">
        <v>0</v>
      </c>
      <c r="AH35" s="241">
        <f t="shared" si="2"/>
        <v>2962</v>
      </c>
    </row>
    <row r="36" spans="1:34" s="40" customFormat="1" ht="11.25">
      <c r="A36" s="41"/>
      <c r="B36" s="260" t="s">
        <v>31</v>
      </c>
      <c r="C36" s="236">
        <v>34</v>
      </c>
      <c r="D36" s="236">
        <v>27</v>
      </c>
      <c r="E36" s="236">
        <v>142</v>
      </c>
      <c r="F36" s="236">
        <v>6</v>
      </c>
      <c r="G36" s="236">
        <v>94</v>
      </c>
      <c r="H36" s="236">
        <v>65</v>
      </c>
      <c r="I36" s="236">
        <v>4</v>
      </c>
      <c r="J36" s="236">
        <v>68</v>
      </c>
      <c r="K36" s="236">
        <v>0</v>
      </c>
      <c r="L36" s="236">
        <v>40</v>
      </c>
      <c r="M36" s="236">
        <v>89</v>
      </c>
      <c r="N36" s="236">
        <v>38</v>
      </c>
      <c r="O36" s="236">
        <v>33</v>
      </c>
      <c r="P36" s="236">
        <v>31</v>
      </c>
      <c r="Q36" s="239">
        <v>33</v>
      </c>
      <c r="R36" s="104">
        <v>0</v>
      </c>
      <c r="S36" s="102">
        <v>0</v>
      </c>
      <c r="T36" s="109">
        <v>0</v>
      </c>
      <c r="U36" s="104">
        <v>2</v>
      </c>
      <c r="V36" s="207">
        <v>0</v>
      </c>
      <c r="W36" s="102">
        <v>13</v>
      </c>
      <c r="X36" s="102">
        <v>0</v>
      </c>
      <c r="Y36" s="102">
        <v>1</v>
      </c>
      <c r="Z36" s="102">
        <v>2</v>
      </c>
      <c r="AA36" s="102">
        <v>1</v>
      </c>
      <c r="AB36" s="102">
        <v>0</v>
      </c>
      <c r="AC36" s="102">
        <v>17</v>
      </c>
      <c r="AD36" s="102">
        <v>0</v>
      </c>
      <c r="AE36" s="106"/>
      <c r="AF36" s="109">
        <v>0</v>
      </c>
      <c r="AG36" s="109">
        <v>2</v>
      </c>
      <c r="AH36" s="241">
        <f t="shared" si="2"/>
        <v>742</v>
      </c>
    </row>
    <row r="37" spans="1:34" s="40" customFormat="1" ht="11.25">
      <c r="A37" s="41"/>
      <c r="B37" s="267" t="s">
        <v>32</v>
      </c>
      <c r="C37" s="236">
        <v>62</v>
      </c>
      <c r="D37" s="236">
        <v>20</v>
      </c>
      <c r="E37" s="236">
        <v>202</v>
      </c>
      <c r="F37" s="236">
        <v>29</v>
      </c>
      <c r="G37" s="236">
        <v>96</v>
      </c>
      <c r="H37" s="236">
        <v>130</v>
      </c>
      <c r="I37" s="236">
        <v>6</v>
      </c>
      <c r="J37" s="236">
        <v>71</v>
      </c>
      <c r="K37" s="236">
        <v>5</v>
      </c>
      <c r="L37" s="236">
        <v>34</v>
      </c>
      <c r="M37" s="236">
        <v>73</v>
      </c>
      <c r="N37" s="236">
        <v>41</v>
      </c>
      <c r="O37" s="236">
        <v>57</v>
      </c>
      <c r="P37" s="236">
        <v>28</v>
      </c>
      <c r="Q37" s="239">
        <v>37</v>
      </c>
      <c r="R37" s="104">
        <v>0</v>
      </c>
      <c r="S37" s="102">
        <v>0</v>
      </c>
      <c r="T37" s="109">
        <v>9</v>
      </c>
      <c r="U37" s="104">
        <v>0</v>
      </c>
      <c r="V37" s="207">
        <v>0</v>
      </c>
      <c r="W37" s="102">
        <v>36</v>
      </c>
      <c r="X37" s="102">
        <v>1</v>
      </c>
      <c r="Y37" s="102">
        <v>3</v>
      </c>
      <c r="Z37" s="102">
        <v>1</v>
      </c>
      <c r="AA37" s="102">
        <v>4</v>
      </c>
      <c r="AB37" s="102">
        <v>0</v>
      </c>
      <c r="AC37" s="102">
        <v>31</v>
      </c>
      <c r="AD37" s="102">
        <v>2</v>
      </c>
      <c r="AE37" s="102">
        <v>1</v>
      </c>
      <c r="AF37" s="251"/>
      <c r="AG37" s="109">
        <v>0</v>
      </c>
      <c r="AH37" s="105">
        <f t="shared" si="2"/>
        <v>979</v>
      </c>
    </row>
    <row r="38" spans="1:34" s="40" customFormat="1" ht="12" thickBot="1">
      <c r="A38" s="256"/>
      <c r="B38" s="267" t="s">
        <v>52</v>
      </c>
      <c r="C38" s="236">
        <v>50</v>
      </c>
      <c r="D38" s="236">
        <v>31</v>
      </c>
      <c r="E38" s="236">
        <v>326</v>
      </c>
      <c r="F38" s="243">
        <v>44</v>
      </c>
      <c r="G38" s="228">
        <v>32</v>
      </c>
      <c r="H38" s="228">
        <v>104</v>
      </c>
      <c r="I38" s="228">
        <v>5</v>
      </c>
      <c r="J38" s="228">
        <v>83</v>
      </c>
      <c r="K38" s="228">
        <v>0</v>
      </c>
      <c r="L38" s="228">
        <v>135</v>
      </c>
      <c r="M38" s="228">
        <v>57</v>
      </c>
      <c r="N38" s="228">
        <v>32</v>
      </c>
      <c r="O38" s="229">
        <v>17</v>
      </c>
      <c r="P38" s="228">
        <v>33</v>
      </c>
      <c r="Q38" s="229">
        <v>27</v>
      </c>
      <c r="R38" s="174"/>
      <c r="S38" s="96"/>
      <c r="T38" s="266"/>
      <c r="U38" s="399">
        <v>0</v>
      </c>
      <c r="V38" s="207">
        <v>1</v>
      </c>
      <c r="W38" s="102">
        <v>35</v>
      </c>
      <c r="X38" s="102">
        <v>0</v>
      </c>
      <c r="Y38" s="102">
        <v>15</v>
      </c>
      <c r="Z38" s="102">
        <v>0</v>
      </c>
      <c r="AA38" s="102">
        <v>4</v>
      </c>
      <c r="AB38" s="102">
        <v>0</v>
      </c>
      <c r="AC38" s="102">
        <v>72</v>
      </c>
      <c r="AD38" s="187">
        <v>0</v>
      </c>
      <c r="AE38" s="187">
        <v>9</v>
      </c>
      <c r="AF38" s="125">
        <v>30</v>
      </c>
      <c r="AG38" s="409"/>
      <c r="AH38" s="189">
        <f t="shared" si="2"/>
        <v>1142</v>
      </c>
    </row>
    <row r="39" spans="1:34" s="200" customFormat="1" ht="12" thickBot="1">
      <c r="A39" s="284"/>
      <c r="B39" s="133" t="s">
        <v>51</v>
      </c>
      <c r="C39" s="261">
        <f>SUM(C26:C38)</f>
        <v>1227</v>
      </c>
      <c r="D39" s="261">
        <f aca="true" t="shared" si="3" ref="D39:AG39">SUM(D26:D38)</f>
        <v>1029</v>
      </c>
      <c r="E39" s="261">
        <f t="shared" si="3"/>
        <v>5686</v>
      </c>
      <c r="F39" s="261">
        <f t="shared" si="3"/>
        <v>547</v>
      </c>
      <c r="G39" s="261">
        <f t="shared" si="3"/>
        <v>2028</v>
      </c>
      <c r="H39" s="261">
        <f t="shared" si="3"/>
        <v>3668</v>
      </c>
      <c r="I39" s="261">
        <f t="shared" si="3"/>
        <v>239</v>
      </c>
      <c r="J39" s="261">
        <f t="shared" si="3"/>
        <v>1965</v>
      </c>
      <c r="K39" s="261">
        <f t="shared" si="3"/>
        <v>6</v>
      </c>
      <c r="L39" s="261">
        <f t="shared" si="3"/>
        <v>1193</v>
      </c>
      <c r="M39" s="261">
        <f t="shared" si="3"/>
        <v>988</v>
      </c>
      <c r="N39" s="261">
        <f t="shared" si="3"/>
        <v>876</v>
      </c>
      <c r="O39" s="262">
        <f t="shared" si="3"/>
        <v>1386</v>
      </c>
      <c r="P39" s="261">
        <f t="shared" si="3"/>
        <v>924</v>
      </c>
      <c r="Q39" s="262">
        <f t="shared" si="3"/>
        <v>1265</v>
      </c>
      <c r="R39" s="285">
        <f t="shared" si="3"/>
        <v>9</v>
      </c>
      <c r="S39" s="286">
        <f t="shared" si="3"/>
        <v>4</v>
      </c>
      <c r="T39" s="287">
        <f t="shared" si="3"/>
        <v>201</v>
      </c>
      <c r="U39" s="134">
        <f t="shared" si="3"/>
        <v>30</v>
      </c>
      <c r="V39" s="192">
        <f t="shared" si="3"/>
        <v>4</v>
      </c>
      <c r="W39" s="135">
        <f t="shared" si="3"/>
        <v>212</v>
      </c>
      <c r="X39" s="135">
        <f t="shared" si="3"/>
        <v>24</v>
      </c>
      <c r="Y39" s="135">
        <f t="shared" si="3"/>
        <v>76</v>
      </c>
      <c r="Z39" s="135">
        <f t="shared" si="3"/>
        <v>44</v>
      </c>
      <c r="AA39" s="135">
        <f t="shared" si="3"/>
        <v>97</v>
      </c>
      <c r="AB39" s="135">
        <f t="shared" si="3"/>
        <v>3</v>
      </c>
      <c r="AC39" s="135">
        <f t="shared" si="3"/>
        <v>267</v>
      </c>
      <c r="AD39" s="135">
        <f t="shared" si="3"/>
        <v>7</v>
      </c>
      <c r="AE39" s="135">
        <f t="shared" si="3"/>
        <v>74</v>
      </c>
      <c r="AF39" s="193">
        <f t="shared" si="3"/>
        <v>106</v>
      </c>
      <c r="AG39" s="136">
        <f t="shared" si="3"/>
        <v>50</v>
      </c>
      <c r="AH39" s="141">
        <f t="shared" si="2"/>
        <v>24235</v>
      </c>
    </row>
    <row r="40" spans="1:34" ht="13.5" thickBot="1">
      <c r="A40" s="57"/>
      <c r="B40" s="272" t="s">
        <v>33</v>
      </c>
      <c r="C40" s="212">
        <f>SUM(C39,C25)</f>
        <v>4728</v>
      </c>
      <c r="D40" s="212">
        <f>SUM(D39,D25)</f>
        <v>3880</v>
      </c>
      <c r="E40" s="212">
        <f aca="true" t="shared" si="4" ref="E40:AH40">SUM(E39,E25)</f>
        <v>17273</v>
      </c>
      <c r="F40" s="212">
        <f t="shared" si="4"/>
        <v>1658</v>
      </c>
      <c r="G40" s="212">
        <f t="shared" si="4"/>
        <v>25511</v>
      </c>
      <c r="H40" s="212">
        <f t="shared" si="4"/>
        <v>20519</v>
      </c>
      <c r="I40" s="212">
        <f t="shared" si="4"/>
        <v>3649</v>
      </c>
      <c r="J40" s="212">
        <f t="shared" si="4"/>
        <v>13370</v>
      </c>
      <c r="K40" s="212">
        <f t="shared" si="4"/>
        <v>16</v>
      </c>
      <c r="L40" s="212">
        <f t="shared" si="4"/>
        <v>6842</v>
      </c>
      <c r="M40" s="212">
        <f t="shared" si="4"/>
        <v>3536</v>
      </c>
      <c r="N40" s="212">
        <f t="shared" si="4"/>
        <v>4166</v>
      </c>
      <c r="O40" s="212">
        <f t="shared" si="4"/>
        <v>5351</v>
      </c>
      <c r="P40" s="212">
        <f t="shared" si="4"/>
        <v>6626</v>
      </c>
      <c r="Q40" s="191">
        <f t="shared" si="4"/>
        <v>16266</v>
      </c>
      <c r="R40" s="273">
        <f t="shared" si="4"/>
        <v>253</v>
      </c>
      <c r="S40" s="212">
        <f t="shared" si="4"/>
        <v>17</v>
      </c>
      <c r="T40" s="133">
        <f t="shared" si="4"/>
        <v>1841</v>
      </c>
      <c r="U40" s="411">
        <f t="shared" si="4"/>
        <v>179</v>
      </c>
      <c r="V40" s="411">
        <f t="shared" si="4"/>
        <v>95</v>
      </c>
      <c r="W40" s="213">
        <f t="shared" si="4"/>
        <v>1946</v>
      </c>
      <c r="X40" s="213">
        <f t="shared" si="4"/>
        <v>275</v>
      </c>
      <c r="Y40" s="213">
        <f t="shared" si="4"/>
        <v>1297</v>
      </c>
      <c r="Z40" s="213">
        <f t="shared" si="4"/>
        <v>150</v>
      </c>
      <c r="AA40" s="213">
        <f t="shared" si="4"/>
        <v>388</v>
      </c>
      <c r="AB40" s="213">
        <f t="shared" si="4"/>
        <v>310</v>
      </c>
      <c r="AC40" s="213">
        <f t="shared" si="4"/>
        <v>2332</v>
      </c>
      <c r="AD40" s="213">
        <f t="shared" si="4"/>
        <v>602</v>
      </c>
      <c r="AE40" s="213">
        <f t="shared" si="4"/>
        <v>378</v>
      </c>
      <c r="AF40" s="197">
        <f t="shared" si="4"/>
        <v>284</v>
      </c>
      <c r="AG40" s="197">
        <f t="shared" si="4"/>
        <v>299</v>
      </c>
      <c r="AH40" s="117">
        <f t="shared" si="4"/>
        <v>144037</v>
      </c>
    </row>
    <row r="41" ht="12.75">
      <c r="A41" s="66"/>
    </row>
    <row r="42" ht="12.75">
      <c r="B42" s="66"/>
    </row>
  </sheetData>
  <sheetProtection/>
  <mergeCells count="2">
    <mergeCell ref="A6:A17"/>
    <mergeCell ref="C2:S2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5" r:id="rId3"/>
  <ignoredErrors>
    <ignoredError sqref="L25:AG25 H25 D25 E25:G25 I25:K25" formulaRange="1"/>
    <ignoredError sqref="AH2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ELENA PIÑANA MARTIN</cp:lastModifiedBy>
  <dcterms:created xsi:type="dcterms:W3CDTF">2008-12-04T22:31:15Z</dcterms:created>
  <dcterms:modified xsi:type="dcterms:W3CDTF">2015-11-21T18:21:17Z</dcterms:modified>
  <cp:category/>
  <cp:version/>
  <cp:contentType/>
  <cp:contentStatus/>
</cp:coreProperties>
</file>